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0"/>
  <workbookPr/>
  <mc:AlternateContent xmlns:mc="http://schemas.openxmlformats.org/markup-compatibility/2006">
    <mc:Choice Requires="x15">
      <x15ac:absPath xmlns:x15ac="http://schemas.microsoft.com/office/spreadsheetml/2010/11/ac" url="/Users/kylekim/Desktop/For ToxSci supp/Metab_workbench_Kyle_MPs_project/"/>
    </mc:Choice>
  </mc:AlternateContent>
  <xr:revisionPtr revIDLastSave="0" documentId="13_ncr:1_{F55A5A49-EC58-BF43-ACD6-1D9FCAB219EE}" xr6:coauthVersionLast="47" xr6:coauthVersionMax="47" xr10:uidLastSave="{00000000-0000-0000-0000-000000000000}"/>
  <bookViews>
    <workbookView xWindow="2500" yWindow="740" windowWidth="25380" windowHeight="15720" xr2:uid="{00000000-000D-0000-FFFF-FFFF00000000}"/>
  </bookViews>
  <sheets>
    <sheet name="Raw Data" sheetId="1" r:id="rId1"/>
    <sheet name="Calibration curve" sheetId="2" r:id="rId2"/>
    <sheet name="Serum" sheetId="3" r:id="rId3"/>
    <sheet name="Results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3" i="3" l="1"/>
  <c r="Z3" i="3"/>
  <c r="AA3" i="3"/>
  <c r="AB3" i="3"/>
  <c r="AC3" i="3"/>
  <c r="Y4" i="3"/>
  <c r="Z4" i="3"/>
  <c r="AA4" i="3"/>
  <c r="AB4" i="3"/>
  <c r="AC4" i="3"/>
  <c r="Y5" i="3"/>
  <c r="Z5" i="3"/>
  <c r="AA5" i="3"/>
  <c r="AB5" i="3"/>
  <c r="AC5" i="3"/>
  <c r="Y6" i="3"/>
  <c r="Z6" i="3"/>
  <c r="AA6" i="3"/>
  <c r="AB6" i="3"/>
  <c r="AC6" i="3"/>
  <c r="Y7" i="3"/>
  <c r="Z7" i="3"/>
  <c r="AA7" i="3"/>
  <c r="AB7" i="3"/>
  <c r="AC7" i="3"/>
  <c r="Y8" i="3"/>
  <c r="Z8" i="3"/>
  <c r="AA8" i="3"/>
  <c r="AB8" i="3"/>
  <c r="AC8" i="3"/>
  <c r="Y9" i="3"/>
  <c r="Z9" i="3"/>
  <c r="AA9" i="3"/>
  <c r="AB9" i="3"/>
  <c r="AC9" i="3"/>
  <c r="Y10" i="3"/>
  <c r="Z10" i="3"/>
  <c r="AA10" i="3"/>
  <c r="AB10" i="3"/>
  <c r="AC10" i="3"/>
  <c r="Y11" i="3"/>
  <c r="Z11" i="3"/>
  <c r="AA11" i="3"/>
  <c r="AB11" i="3"/>
  <c r="AC11" i="3"/>
  <c r="Y12" i="3"/>
  <c r="Z12" i="3"/>
  <c r="AA12" i="3"/>
  <c r="AB12" i="3"/>
  <c r="AC12" i="3"/>
  <c r="Y13" i="3"/>
  <c r="Z13" i="3"/>
  <c r="AA13" i="3"/>
  <c r="AB13" i="3"/>
  <c r="AC13" i="3"/>
  <c r="Y14" i="3"/>
  <c r="Z14" i="3"/>
  <c r="AA14" i="3"/>
  <c r="AB14" i="3"/>
  <c r="AC14" i="3"/>
  <c r="Y15" i="3"/>
  <c r="Z15" i="3"/>
  <c r="AA15" i="3"/>
  <c r="AB15" i="3"/>
  <c r="AC15" i="3"/>
  <c r="Y16" i="3"/>
  <c r="Z16" i="3"/>
  <c r="AA16" i="3"/>
  <c r="AB16" i="3"/>
  <c r="AC16" i="3"/>
  <c r="Y17" i="3"/>
  <c r="Z17" i="3"/>
  <c r="AA17" i="3"/>
  <c r="AB17" i="3"/>
  <c r="AC17" i="3"/>
  <c r="Y18" i="3"/>
  <c r="Z18" i="3"/>
  <c r="AA18" i="3"/>
  <c r="AB18" i="3"/>
  <c r="AC18" i="3"/>
  <c r="Y19" i="3"/>
  <c r="Z19" i="3"/>
  <c r="AA19" i="3"/>
  <c r="AB19" i="3"/>
  <c r="AC19" i="3"/>
  <c r="Y20" i="3"/>
  <c r="Z20" i="3"/>
  <c r="AA20" i="3"/>
  <c r="AB20" i="3"/>
  <c r="AC20" i="3"/>
  <c r="Y21" i="3"/>
  <c r="Z21" i="3"/>
  <c r="AA21" i="3"/>
  <c r="AB21" i="3"/>
  <c r="AC21" i="3"/>
  <c r="Y22" i="3"/>
  <c r="Z22" i="3"/>
  <c r="AA22" i="3"/>
  <c r="AB22" i="3"/>
  <c r="AC22" i="3"/>
  <c r="Y23" i="3"/>
  <c r="Z23" i="3"/>
  <c r="AA23" i="3"/>
  <c r="AB23" i="3"/>
  <c r="AC23" i="3"/>
  <c r="Y24" i="3"/>
  <c r="Z24" i="3"/>
  <c r="AA24" i="3"/>
  <c r="AB24" i="3"/>
  <c r="AC24" i="3"/>
  <c r="Y25" i="3"/>
  <c r="Z25" i="3"/>
  <c r="AA25" i="3"/>
  <c r="AB25" i="3"/>
  <c r="AC25" i="3"/>
  <c r="Y26" i="3"/>
  <c r="Z26" i="3"/>
  <c r="AA26" i="3"/>
  <c r="AB26" i="3"/>
  <c r="AC26" i="3"/>
  <c r="Y27" i="3"/>
  <c r="Z27" i="3"/>
  <c r="AA27" i="3"/>
  <c r="AB27" i="3"/>
  <c r="AC27" i="3"/>
  <c r="Y28" i="3"/>
  <c r="Z28" i="3"/>
  <c r="AA28" i="3"/>
  <c r="AB28" i="3"/>
  <c r="AC28" i="3"/>
  <c r="Y29" i="3"/>
  <c r="Z29" i="3"/>
  <c r="AA29" i="3"/>
  <c r="AB29" i="3"/>
  <c r="AC29" i="3"/>
  <c r="Z2" i="3"/>
  <c r="AA2" i="3"/>
  <c r="AB2" i="3"/>
  <c r="AC2" i="3"/>
  <c r="Y2" i="3"/>
  <c r="C33" i="3" l="1"/>
  <c r="C66" i="3" s="1"/>
  <c r="D33" i="3"/>
  <c r="D66" i="3" s="1"/>
  <c r="E33" i="3"/>
  <c r="E66" i="3" s="1"/>
  <c r="F33" i="3"/>
  <c r="F66" i="3" s="1"/>
  <c r="G33" i="3"/>
  <c r="G66" i="3" s="1"/>
  <c r="H33" i="3"/>
  <c r="H66" i="3" s="1"/>
  <c r="I33" i="3"/>
  <c r="J33" i="3"/>
  <c r="J66" i="3" s="1"/>
  <c r="K33" i="3"/>
  <c r="L33" i="3"/>
  <c r="L66" i="3" s="1"/>
  <c r="M33" i="3"/>
  <c r="M66" i="3" s="1"/>
  <c r="N33" i="3"/>
  <c r="N66" i="3" s="1"/>
  <c r="O33" i="3"/>
  <c r="O66" i="3" s="1"/>
  <c r="P33" i="3"/>
  <c r="P66" i="3" s="1"/>
  <c r="C34" i="3"/>
  <c r="C67" i="3" s="1"/>
  <c r="D34" i="3"/>
  <c r="D67" i="3" s="1"/>
  <c r="E34" i="3"/>
  <c r="E67" i="3" s="1"/>
  <c r="F34" i="3"/>
  <c r="F67" i="3" s="1"/>
  <c r="G34" i="3"/>
  <c r="G67" i="3" s="1"/>
  <c r="H34" i="3"/>
  <c r="H67" i="3" s="1"/>
  <c r="I34" i="3"/>
  <c r="I67" i="3" s="1"/>
  <c r="J34" i="3"/>
  <c r="J67" i="3" s="1"/>
  <c r="K34" i="3"/>
  <c r="L34" i="3"/>
  <c r="L67" i="3" s="1"/>
  <c r="M34" i="3"/>
  <c r="M67" i="3" s="1"/>
  <c r="N34" i="3"/>
  <c r="N67" i="3" s="1"/>
  <c r="O34" i="3"/>
  <c r="O67" i="3" s="1"/>
  <c r="P34" i="3"/>
  <c r="P67" i="3" s="1"/>
  <c r="C35" i="3"/>
  <c r="C68" i="3" s="1"/>
  <c r="D35" i="3"/>
  <c r="D68" i="3" s="1"/>
  <c r="E35" i="3"/>
  <c r="E68" i="3" s="1"/>
  <c r="F35" i="3"/>
  <c r="F68" i="3" s="1"/>
  <c r="G35" i="3"/>
  <c r="G68" i="3" s="1"/>
  <c r="H35" i="3"/>
  <c r="H68" i="3" s="1"/>
  <c r="I35" i="3"/>
  <c r="I68" i="3" s="1"/>
  <c r="J35" i="3"/>
  <c r="J68" i="3" s="1"/>
  <c r="K35" i="3"/>
  <c r="L35" i="3"/>
  <c r="L68" i="3" s="1"/>
  <c r="M35" i="3"/>
  <c r="M68" i="3" s="1"/>
  <c r="N35" i="3"/>
  <c r="N68" i="3" s="1"/>
  <c r="O35" i="3"/>
  <c r="O68" i="3" s="1"/>
  <c r="P35" i="3"/>
  <c r="P68" i="3" s="1"/>
  <c r="C36" i="3"/>
  <c r="C69" i="3" s="1"/>
  <c r="D36" i="3"/>
  <c r="D69" i="3" s="1"/>
  <c r="E36" i="3"/>
  <c r="E69" i="3" s="1"/>
  <c r="F36" i="3"/>
  <c r="F69" i="3" s="1"/>
  <c r="G36" i="3"/>
  <c r="G69" i="3" s="1"/>
  <c r="H36" i="3"/>
  <c r="H69" i="3" s="1"/>
  <c r="I36" i="3"/>
  <c r="J36" i="3"/>
  <c r="J69" i="3" s="1"/>
  <c r="K36" i="3"/>
  <c r="L36" i="3"/>
  <c r="L69" i="3" s="1"/>
  <c r="M36" i="3"/>
  <c r="M69" i="3" s="1"/>
  <c r="N36" i="3"/>
  <c r="N69" i="3" s="1"/>
  <c r="O36" i="3"/>
  <c r="O69" i="3" s="1"/>
  <c r="P36" i="3"/>
  <c r="P69" i="3" s="1"/>
  <c r="C37" i="3"/>
  <c r="C70" i="3" s="1"/>
  <c r="D37" i="3"/>
  <c r="D70" i="3" s="1"/>
  <c r="E37" i="3"/>
  <c r="E70" i="3" s="1"/>
  <c r="F37" i="3"/>
  <c r="F70" i="3" s="1"/>
  <c r="G37" i="3"/>
  <c r="G70" i="3" s="1"/>
  <c r="H37" i="3"/>
  <c r="H70" i="3" s="1"/>
  <c r="I37" i="3"/>
  <c r="J37" i="3"/>
  <c r="J70" i="3" s="1"/>
  <c r="K37" i="3"/>
  <c r="L37" i="3"/>
  <c r="L70" i="3" s="1"/>
  <c r="M37" i="3"/>
  <c r="M70" i="3" s="1"/>
  <c r="N37" i="3"/>
  <c r="N70" i="3" s="1"/>
  <c r="O37" i="3"/>
  <c r="O70" i="3" s="1"/>
  <c r="P37" i="3"/>
  <c r="P70" i="3" s="1"/>
  <c r="C38" i="3"/>
  <c r="C71" i="3" s="1"/>
  <c r="D38" i="3"/>
  <c r="D71" i="3" s="1"/>
  <c r="E38" i="3"/>
  <c r="E71" i="3" s="1"/>
  <c r="F38" i="3"/>
  <c r="F71" i="3" s="1"/>
  <c r="G38" i="3"/>
  <c r="G71" i="3" s="1"/>
  <c r="H38" i="3"/>
  <c r="H71" i="3" s="1"/>
  <c r="I38" i="3"/>
  <c r="I71" i="3" s="1"/>
  <c r="J38" i="3"/>
  <c r="J71" i="3" s="1"/>
  <c r="K38" i="3"/>
  <c r="L38" i="3"/>
  <c r="L71" i="3" s="1"/>
  <c r="M38" i="3"/>
  <c r="M71" i="3" s="1"/>
  <c r="N38" i="3"/>
  <c r="N71" i="3" s="1"/>
  <c r="O38" i="3"/>
  <c r="O71" i="3" s="1"/>
  <c r="P38" i="3"/>
  <c r="P71" i="3" s="1"/>
  <c r="C39" i="3"/>
  <c r="C72" i="3" s="1"/>
  <c r="D39" i="3"/>
  <c r="D72" i="3" s="1"/>
  <c r="E39" i="3"/>
  <c r="E72" i="3" s="1"/>
  <c r="F39" i="3"/>
  <c r="F72" i="3" s="1"/>
  <c r="G39" i="3"/>
  <c r="G72" i="3" s="1"/>
  <c r="H39" i="3"/>
  <c r="H72" i="3" s="1"/>
  <c r="I39" i="3"/>
  <c r="J39" i="3"/>
  <c r="J72" i="3" s="1"/>
  <c r="K39" i="3"/>
  <c r="L39" i="3"/>
  <c r="L72" i="3" s="1"/>
  <c r="M39" i="3"/>
  <c r="M72" i="3" s="1"/>
  <c r="N39" i="3"/>
  <c r="N72" i="3" s="1"/>
  <c r="O39" i="3"/>
  <c r="O72" i="3" s="1"/>
  <c r="P39" i="3"/>
  <c r="P72" i="3" s="1"/>
  <c r="C40" i="3"/>
  <c r="C73" i="3" s="1"/>
  <c r="D40" i="3"/>
  <c r="D73" i="3" s="1"/>
  <c r="E40" i="3"/>
  <c r="E73" i="3" s="1"/>
  <c r="F40" i="3"/>
  <c r="F73" i="3" s="1"/>
  <c r="G40" i="3"/>
  <c r="G73" i="3" s="1"/>
  <c r="H40" i="3"/>
  <c r="H73" i="3" s="1"/>
  <c r="I40" i="3"/>
  <c r="I73" i="3" s="1"/>
  <c r="J40" i="3"/>
  <c r="J73" i="3" s="1"/>
  <c r="K40" i="3"/>
  <c r="L40" i="3"/>
  <c r="L73" i="3" s="1"/>
  <c r="M40" i="3"/>
  <c r="M73" i="3" s="1"/>
  <c r="N40" i="3"/>
  <c r="N73" i="3" s="1"/>
  <c r="O40" i="3"/>
  <c r="O73" i="3" s="1"/>
  <c r="P40" i="3"/>
  <c r="P73" i="3" s="1"/>
  <c r="C41" i="3"/>
  <c r="C74" i="3" s="1"/>
  <c r="D41" i="3"/>
  <c r="E41" i="3"/>
  <c r="F41" i="3"/>
  <c r="F74" i="3" s="1"/>
  <c r="G41" i="3"/>
  <c r="G74" i="3" s="1"/>
  <c r="H41" i="3"/>
  <c r="H74" i="3" s="1"/>
  <c r="I41" i="3"/>
  <c r="J41" i="3"/>
  <c r="J74" i="3" s="1"/>
  <c r="K41" i="3"/>
  <c r="L41" i="3"/>
  <c r="L74" i="3" s="1"/>
  <c r="M41" i="3"/>
  <c r="M74" i="3" s="1"/>
  <c r="N41" i="3"/>
  <c r="N74" i="3" s="1"/>
  <c r="O41" i="3"/>
  <c r="O74" i="3" s="1"/>
  <c r="P41" i="3"/>
  <c r="P74" i="3" s="1"/>
  <c r="C42" i="3"/>
  <c r="C75" i="3" s="1"/>
  <c r="D42" i="3"/>
  <c r="D75" i="3" s="1"/>
  <c r="E42" i="3"/>
  <c r="E75" i="3" s="1"/>
  <c r="F42" i="3"/>
  <c r="F75" i="3" s="1"/>
  <c r="G42" i="3"/>
  <c r="G75" i="3" s="1"/>
  <c r="H42" i="3"/>
  <c r="H75" i="3" s="1"/>
  <c r="I42" i="3"/>
  <c r="I75" i="3" s="1"/>
  <c r="J42" i="3"/>
  <c r="J75" i="3" s="1"/>
  <c r="K42" i="3"/>
  <c r="L42" i="3"/>
  <c r="L75" i="3" s="1"/>
  <c r="M42" i="3"/>
  <c r="M75" i="3" s="1"/>
  <c r="N42" i="3"/>
  <c r="N75" i="3" s="1"/>
  <c r="O42" i="3"/>
  <c r="O75" i="3" s="1"/>
  <c r="P42" i="3"/>
  <c r="P75" i="3" s="1"/>
  <c r="C43" i="3"/>
  <c r="C76" i="3" s="1"/>
  <c r="D43" i="3"/>
  <c r="D76" i="3" s="1"/>
  <c r="E43" i="3"/>
  <c r="E76" i="3" s="1"/>
  <c r="F43" i="3"/>
  <c r="F76" i="3" s="1"/>
  <c r="G43" i="3"/>
  <c r="G76" i="3" s="1"/>
  <c r="H43" i="3"/>
  <c r="H76" i="3" s="1"/>
  <c r="I43" i="3"/>
  <c r="I76" i="3" s="1"/>
  <c r="J43" i="3"/>
  <c r="J76" i="3" s="1"/>
  <c r="K43" i="3"/>
  <c r="L43" i="3"/>
  <c r="L76" i="3" s="1"/>
  <c r="M43" i="3"/>
  <c r="M76" i="3" s="1"/>
  <c r="N43" i="3"/>
  <c r="N76" i="3" s="1"/>
  <c r="O43" i="3"/>
  <c r="O76" i="3" s="1"/>
  <c r="P43" i="3"/>
  <c r="P76" i="3" s="1"/>
  <c r="C44" i="3"/>
  <c r="C77" i="3" s="1"/>
  <c r="D44" i="3"/>
  <c r="D77" i="3" s="1"/>
  <c r="E44" i="3"/>
  <c r="E77" i="3" s="1"/>
  <c r="F44" i="3"/>
  <c r="F77" i="3" s="1"/>
  <c r="G44" i="3"/>
  <c r="G77" i="3" s="1"/>
  <c r="H44" i="3"/>
  <c r="H77" i="3" s="1"/>
  <c r="I44" i="3"/>
  <c r="I77" i="3" s="1"/>
  <c r="J44" i="3"/>
  <c r="J77" i="3" s="1"/>
  <c r="K44" i="3"/>
  <c r="L44" i="3"/>
  <c r="L77" i="3" s="1"/>
  <c r="M44" i="3"/>
  <c r="M77" i="3" s="1"/>
  <c r="N44" i="3"/>
  <c r="N77" i="3" s="1"/>
  <c r="O44" i="3"/>
  <c r="O77" i="3" s="1"/>
  <c r="P44" i="3"/>
  <c r="P77" i="3" s="1"/>
  <c r="C45" i="3"/>
  <c r="C78" i="3" s="1"/>
  <c r="D45" i="3"/>
  <c r="D78" i="3" s="1"/>
  <c r="E45" i="3"/>
  <c r="E78" i="3" s="1"/>
  <c r="F45" i="3"/>
  <c r="F78" i="3" s="1"/>
  <c r="G45" i="3"/>
  <c r="G78" i="3" s="1"/>
  <c r="H45" i="3"/>
  <c r="H78" i="3" s="1"/>
  <c r="I45" i="3"/>
  <c r="I78" i="3" s="1"/>
  <c r="J45" i="3"/>
  <c r="J78" i="3" s="1"/>
  <c r="K45" i="3"/>
  <c r="L45" i="3"/>
  <c r="L78" i="3" s="1"/>
  <c r="M45" i="3"/>
  <c r="M78" i="3" s="1"/>
  <c r="N45" i="3"/>
  <c r="N78" i="3" s="1"/>
  <c r="O45" i="3"/>
  <c r="O78" i="3" s="1"/>
  <c r="P45" i="3"/>
  <c r="P78" i="3" s="1"/>
  <c r="C46" i="3"/>
  <c r="C79" i="3" s="1"/>
  <c r="D46" i="3"/>
  <c r="E46" i="3"/>
  <c r="F46" i="3"/>
  <c r="F79" i="3" s="1"/>
  <c r="G46" i="3"/>
  <c r="G79" i="3" s="1"/>
  <c r="H46" i="3"/>
  <c r="H79" i="3" s="1"/>
  <c r="I46" i="3"/>
  <c r="J46" i="3"/>
  <c r="J79" i="3" s="1"/>
  <c r="K46" i="3"/>
  <c r="L46" i="3"/>
  <c r="L79" i="3" s="1"/>
  <c r="M46" i="3"/>
  <c r="M79" i="3" s="1"/>
  <c r="N46" i="3"/>
  <c r="N79" i="3" s="1"/>
  <c r="O46" i="3"/>
  <c r="O79" i="3" s="1"/>
  <c r="P46" i="3"/>
  <c r="P79" i="3" s="1"/>
  <c r="C47" i="3"/>
  <c r="C80" i="3" s="1"/>
  <c r="D47" i="3"/>
  <c r="E47" i="3"/>
  <c r="F47" i="3"/>
  <c r="F80" i="3" s="1"/>
  <c r="G47" i="3"/>
  <c r="G80" i="3" s="1"/>
  <c r="H47" i="3"/>
  <c r="H80" i="3" s="1"/>
  <c r="I47" i="3"/>
  <c r="J47" i="3"/>
  <c r="J80" i="3" s="1"/>
  <c r="K47" i="3"/>
  <c r="L47" i="3"/>
  <c r="L80" i="3" s="1"/>
  <c r="M47" i="3"/>
  <c r="M80" i="3" s="1"/>
  <c r="N47" i="3"/>
  <c r="N80" i="3" s="1"/>
  <c r="O47" i="3"/>
  <c r="O80" i="3" s="1"/>
  <c r="P47" i="3"/>
  <c r="P80" i="3" s="1"/>
  <c r="C48" i="3"/>
  <c r="C81" i="3" s="1"/>
  <c r="D48" i="3"/>
  <c r="E48" i="3"/>
  <c r="F48" i="3"/>
  <c r="F81" i="3" s="1"/>
  <c r="G48" i="3"/>
  <c r="G81" i="3" s="1"/>
  <c r="H48" i="3"/>
  <c r="H81" i="3" s="1"/>
  <c r="I48" i="3"/>
  <c r="J48" i="3"/>
  <c r="J81" i="3" s="1"/>
  <c r="K48" i="3"/>
  <c r="L48" i="3"/>
  <c r="L81" i="3" s="1"/>
  <c r="M48" i="3"/>
  <c r="M81" i="3" s="1"/>
  <c r="N48" i="3"/>
  <c r="N81" i="3" s="1"/>
  <c r="O48" i="3"/>
  <c r="O81" i="3" s="1"/>
  <c r="P48" i="3"/>
  <c r="P81" i="3" s="1"/>
  <c r="C49" i="3"/>
  <c r="C82" i="3" s="1"/>
  <c r="D49" i="3"/>
  <c r="E49" i="3"/>
  <c r="F49" i="3"/>
  <c r="F82" i="3" s="1"/>
  <c r="G49" i="3"/>
  <c r="G82" i="3" s="1"/>
  <c r="H49" i="3"/>
  <c r="H82" i="3" s="1"/>
  <c r="I49" i="3"/>
  <c r="J49" i="3"/>
  <c r="J82" i="3" s="1"/>
  <c r="K49" i="3"/>
  <c r="L49" i="3"/>
  <c r="L82" i="3" s="1"/>
  <c r="M49" i="3"/>
  <c r="M82" i="3" s="1"/>
  <c r="N49" i="3"/>
  <c r="N82" i="3" s="1"/>
  <c r="O49" i="3"/>
  <c r="O82" i="3" s="1"/>
  <c r="P49" i="3"/>
  <c r="P82" i="3" s="1"/>
  <c r="C50" i="3"/>
  <c r="C83" i="3" s="1"/>
  <c r="D50" i="3"/>
  <c r="E50" i="3"/>
  <c r="F50" i="3"/>
  <c r="F83" i="3" s="1"/>
  <c r="G50" i="3"/>
  <c r="G83" i="3" s="1"/>
  <c r="H50" i="3"/>
  <c r="H83" i="3" s="1"/>
  <c r="I50" i="3"/>
  <c r="J50" i="3"/>
  <c r="J83" i="3" s="1"/>
  <c r="K50" i="3"/>
  <c r="L50" i="3"/>
  <c r="L83" i="3" s="1"/>
  <c r="M50" i="3"/>
  <c r="M83" i="3" s="1"/>
  <c r="N50" i="3"/>
  <c r="N83" i="3" s="1"/>
  <c r="O50" i="3"/>
  <c r="O83" i="3" s="1"/>
  <c r="P50" i="3"/>
  <c r="P83" i="3" s="1"/>
  <c r="C51" i="3"/>
  <c r="C84" i="3" s="1"/>
  <c r="D51" i="3"/>
  <c r="E51" i="3"/>
  <c r="F51" i="3"/>
  <c r="F84" i="3" s="1"/>
  <c r="G51" i="3"/>
  <c r="G84" i="3" s="1"/>
  <c r="H51" i="3"/>
  <c r="H84" i="3" s="1"/>
  <c r="I51" i="3"/>
  <c r="J51" i="3"/>
  <c r="J84" i="3" s="1"/>
  <c r="K51" i="3"/>
  <c r="L51" i="3"/>
  <c r="L84" i="3" s="1"/>
  <c r="M51" i="3"/>
  <c r="M84" i="3" s="1"/>
  <c r="N51" i="3"/>
  <c r="N84" i="3" s="1"/>
  <c r="O51" i="3"/>
  <c r="O84" i="3" s="1"/>
  <c r="P51" i="3"/>
  <c r="P84" i="3" s="1"/>
  <c r="C52" i="3"/>
  <c r="C85" i="3" s="1"/>
  <c r="D52" i="3"/>
  <c r="E52" i="3"/>
  <c r="F52" i="3"/>
  <c r="F85" i="3" s="1"/>
  <c r="G52" i="3"/>
  <c r="G85" i="3" s="1"/>
  <c r="H52" i="3"/>
  <c r="H85" i="3" s="1"/>
  <c r="I52" i="3"/>
  <c r="J52" i="3"/>
  <c r="J85" i="3" s="1"/>
  <c r="K52" i="3"/>
  <c r="L52" i="3"/>
  <c r="L85" i="3" s="1"/>
  <c r="M52" i="3"/>
  <c r="M85" i="3" s="1"/>
  <c r="N52" i="3"/>
  <c r="N85" i="3" s="1"/>
  <c r="O52" i="3"/>
  <c r="O85" i="3" s="1"/>
  <c r="P52" i="3"/>
  <c r="P85" i="3" s="1"/>
  <c r="C53" i="3"/>
  <c r="C86" i="3" s="1"/>
  <c r="D53" i="3"/>
  <c r="E53" i="3"/>
  <c r="F53" i="3"/>
  <c r="F86" i="3" s="1"/>
  <c r="G53" i="3"/>
  <c r="G86" i="3" s="1"/>
  <c r="H53" i="3"/>
  <c r="H86" i="3" s="1"/>
  <c r="I53" i="3"/>
  <c r="J53" i="3"/>
  <c r="J86" i="3" s="1"/>
  <c r="K53" i="3"/>
  <c r="L53" i="3"/>
  <c r="L86" i="3" s="1"/>
  <c r="M53" i="3"/>
  <c r="M86" i="3" s="1"/>
  <c r="N53" i="3"/>
  <c r="N86" i="3" s="1"/>
  <c r="O53" i="3"/>
  <c r="O86" i="3" s="1"/>
  <c r="P53" i="3"/>
  <c r="P86" i="3" s="1"/>
  <c r="C54" i="3"/>
  <c r="C87" i="3" s="1"/>
  <c r="D54" i="3"/>
  <c r="E54" i="3"/>
  <c r="F54" i="3"/>
  <c r="F87" i="3" s="1"/>
  <c r="G54" i="3"/>
  <c r="G87" i="3" s="1"/>
  <c r="H54" i="3"/>
  <c r="H87" i="3" s="1"/>
  <c r="I54" i="3"/>
  <c r="J54" i="3"/>
  <c r="J87" i="3" s="1"/>
  <c r="K54" i="3"/>
  <c r="L54" i="3"/>
  <c r="L87" i="3" s="1"/>
  <c r="M54" i="3"/>
  <c r="M87" i="3" s="1"/>
  <c r="N54" i="3"/>
  <c r="N87" i="3" s="1"/>
  <c r="O54" i="3"/>
  <c r="O87" i="3" s="1"/>
  <c r="P54" i="3"/>
  <c r="P87" i="3" s="1"/>
  <c r="C55" i="3"/>
  <c r="C88" i="3" s="1"/>
  <c r="D55" i="3"/>
  <c r="E55" i="3"/>
  <c r="F55" i="3"/>
  <c r="F88" i="3" s="1"/>
  <c r="G55" i="3"/>
  <c r="G88" i="3" s="1"/>
  <c r="H55" i="3"/>
  <c r="H88" i="3" s="1"/>
  <c r="I55" i="3"/>
  <c r="J55" i="3"/>
  <c r="J88" i="3" s="1"/>
  <c r="K55" i="3"/>
  <c r="L55" i="3"/>
  <c r="L88" i="3" s="1"/>
  <c r="M55" i="3"/>
  <c r="M88" i="3" s="1"/>
  <c r="N55" i="3"/>
  <c r="N88" i="3" s="1"/>
  <c r="O55" i="3"/>
  <c r="O88" i="3" s="1"/>
  <c r="P55" i="3"/>
  <c r="P88" i="3" s="1"/>
  <c r="C56" i="3"/>
  <c r="C89" i="3" s="1"/>
  <c r="D56" i="3"/>
  <c r="E56" i="3"/>
  <c r="F56" i="3"/>
  <c r="F89" i="3" s="1"/>
  <c r="G56" i="3"/>
  <c r="G89" i="3" s="1"/>
  <c r="H56" i="3"/>
  <c r="H89" i="3" s="1"/>
  <c r="I56" i="3"/>
  <c r="J56" i="3"/>
  <c r="J89" i="3" s="1"/>
  <c r="K56" i="3"/>
  <c r="L56" i="3"/>
  <c r="L89" i="3" s="1"/>
  <c r="M56" i="3"/>
  <c r="M89" i="3" s="1"/>
  <c r="N56" i="3"/>
  <c r="N89" i="3" s="1"/>
  <c r="O56" i="3"/>
  <c r="O89" i="3" s="1"/>
  <c r="P56" i="3"/>
  <c r="P89" i="3" s="1"/>
  <c r="C57" i="3"/>
  <c r="C90" i="3" s="1"/>
  <c r="D57" i="3"/>
  <c r="E57" i="3"/>
  <c r="F57" i="3"/>
  <c r="F90" i="3" s="1"/>
  <c r="G57" i="3"/>
  <c r="G90" i="3" s="1"/>
  <c r="H57" i="3"/>
  <c r="H90" i="3" s="1"/>
  <c r="I57" i="3"/>
  <c r="J57" i="3"/>
  <c r="J90" i="3" s="1"/>
  <c r="K57" i="3"/>
  <c r="L57" i="3"/>
  <c r="L90" i="3" s="1"/>
  <c r="M57" i="3"/>
  <c r="M90" i="3" s="1"/>
  <c r="N57" i="3"/>
  <c r="N90" i="3" s="1"/>
  <c r="O57" i="3"/>
  <c r="O90" i="3" s="1"/>
  <c r="P57" i="3"/>
  <c r="P90" i="3" s="1"/>
  <c r="C58" i="3"/>
  <c r="C91" i="3" s="1"/>
  <c r="D58" i="3"/>
  <c r="E58" i="3"/>
  <c r="F58" i="3"/>
  <c r="F91" i="3" s="1"/>
  <c r="G58" i="3"/>
  <c r="G91" i="3" s="1"/>
  <c r="H58" i="3"/>
  <c r="H91" i="3" s="1"/>
  <c r="I58" i="3"/>
  <c r="J58" i="3"/>
  <c r="J91" i="3" s="1"/>
  <c r="K58" i="3"/>
  <c r="L58" i="3"/>
  <c r="L91" i="3" s="1"/>
  <c r="M58" i="3"/>
  <c r="M91" i="3" s="1"/>
  <c r="N58" i="3"/>
  <c r="N91" i="3" s="1"/>
  <c r="O58" i="3"/>
  <c r="O91" i="3" s="1"/>
  <c r="P58" i="3"/>
  <c r="P91" i="3" s="1"/>
  <c r="C59" i="3"/>
  <c r="C92" i="3" s="1"/>
  <c r="D59" i="3"/>
  <c r="D92" i="3" s="1"/>
  <c r="E59" i="3"/>
  <c r="E92" i="3" s="1"/>
  <c r="F59" i="3"/>
  <c r="F92" i="3" s="1"/>
  <c r="G59" i="3"/>
  <c r="G92" i="3" s="1"/>
  <c r="H59" i="3"/>
  <c r="H92" i="3" s="1"/>
  <c r="I59" i="3"/>
  <c r="J59" i="3"/>
  <c r="J92" i="3" s="1"/>
  <c r="K59" i="3"/>
  <c r="L59" i="3"/>
  <c r="L92" i="3" s="1"/>
  <c r="M59" i="3"/>
  <c r="M92" i="3" s="1"/>
  <c r="N59" i="3"/>
  <c r="N92" i="3" s="1"/>
  <c r="O59" i="3"/>
  <c r="O92" i="3" s="1"/>
  <c r="P59" i="3"/>
  <c r="P92" i="3" s="1"/>
  <c r="D32" i="3"/>
  <c r="D65" i="3" s="1"/>
  <c r="E32" i="3"/>
  <c r="E65" i="3" s="1"/>
  <c r="F32" i="3"/>
  <c r="F65" i="3" s="1"/>
  <c r="G32" i="3"/>
  <c r="G65" i="3" s="1"/>
  <c r="H32" i="3"/>
  <c r="H65" i="3" s="1"/>
  <c r="I32" i="3"/>
  <c r="I65" i="3" s="1"/>
  <c r="J32" i="3"/>
  <c r="J65" i="3" s="1"/>
  <c r="K32" i="3"/>
  <c r="L32" i="3"/>
  <c r="L65" i="3" s="1"/>
  <c r="M32" i="3"/>
  <c r="M65" i="3" s="1"/>
  <c r="N32" i="3"/>
  <c r="N65" i="3" s="1"/>
  <c r="O32" i="3"/>
  <c r="O65" i="3" s="1"/>
  <c r="P32" i="3"/>
  <c r="P65" i="3" s="1"/>
  <c r="C32" i="3"/>
  <c r="C65" i="3" s="1"/>
  <c r="P29" i="2"/>
  <c r="P30" i="2" s="1"/>
  <c r="P31" i="2" s="1"/>
  <c r="P32" i="2" s="1"/>
  <c r="P33" i="2" s="1"/>
  <c r="P34" i="2" s="1"/>
  <c r="P35" i="2" s="1"/>
  <c r="P36" i="2" s="1"/>
  <c r="P37" i="2" s="1"/>
  <c r="P38" i="2" s="1"/>
  <c r="O29" i="2"/>
  <c r="O30" i="2" s="1"/>
  <c r="O31" i="2" s="1"/>
  <c r="O32" i="2" s="1"/>
  <c r="O33" i="2" s="1"/>
  <c r="O34" i="2" s="1"/>
  <c r="O35" i="2" s="1"/>
  <c r="O36" i="2" s="1"/>
  <c r="O37" i="2" s="1"/>
  <c r="O38" i="2" s="1"/>
  <c r="N29" i="2"/>
  <c r="N30" i="2" s="1"/>
  <c r="N31" i="2" s="1"/>
  <c r="N32" i="2" s="1"/>
  <c r="N33" i="2" s="1"/>
  <c r="N34" i="2" s="1"/>
  <c r="N35" i="2" s="1"/>
  <c r="N36" i="2" s="1"/>
  <c r="N37" i="2" s="1"/>
  <c r="N38" i="2" s="1"/>
  <c r="M29" i="2"/>
  <c r="M30" i="2" s="1"/>
  <c r="M31" i="2" s="1"/>
  <c r="M32" i="2" s="1"/>
  <c r="M33" i="2" s="1"/>
  <c r="M34" i="2" s="1"/>
  <c r="M35" i="2" s="1"/>
  <c r="M36" i="2" s="1"/>
  <c r="M37" i="2" s="1"/>
  <c r="M38" i="2" s="1"/>
  <c r="L29" i="2"/>
  <c r="L30" i="2" s="1"/>
  <c r="L31" i="2" s="1"/>
  <c r="L32" i="2" s="1"/>
  <c r="L33" i="2" s="1"/>
  <c r="L34" i="2" s="1"/>
  <c r="L35" i="2" s="1"/>
  <c r="L36" i="2" s="1"/>
  <c r="L37" i="2" s="1"/>
  <c r="L38" i="2" s="1"/>
  <c r="K29" i="2"/>
  <c r="K30" i="2" s="1"/>
  <c r="K31" i="2" s="1"/>
  <c r="K32" i="2" s="1"/>
  <c r="K33" i="2" s="1"/>
  <c r="K34" i="2" s="1"/>
  <c r="K35" i="2" s="1"/>
  <c r="K36" i="2" s="1"/>
  <c r="K37" i="2" s="1"/>
  <c r="K38" i="2" s="1"/>
  <c r="J29" i="2"/>
  <c r="J30" i="2" s="1"/>
  <c r="J31" i="2" s="1"/>
  <c r="J32" i="2" s="1"/>
  <c r="J33" i="2" s="1"/>
  <c r="J34" i="2" s="1"/>
  <c r="J35" i="2" s="1"/>
  <c r="J36" i="2" s="1"/>
  <c r="J37" i="2" s="1"/>
  <c r="J38" i="2" s="1"/>
  <c r="I29" i="2"/>
  <c r="I30" i="2" s="1"/>
  <c r="I31" i="2" s="1"/>
  <c r="I32" i="2" s="1"/>
  <c r="I33" i="2" s="1"/>
  <c r="I34" i="2" s="1"/>
  <c r="I35" i="2" s="1"/>
  <c r="I36" i="2" s="1"/>
  <c r="I37" i="2" s="1"/>
  <c r="I38" i="2" s="1"/>
  <c r="H29" i="2"/>
  <c r="H30" i="2" s="1"/>
  <c r="H31" i="2" s="1"/>
  <c r="H32" i="2" s="1"/>
  <c r="H33" i="2" s="1"/>
  <c r="H34" i="2" s="1"/>
  <c r="H35" i="2" s="1"/>
  <c r="H36" i="2" s="1"/>
  <c r="H37" i="2" s="1"/>
  <c r="H38" i="2" s="1"/>
  <c r="G29" i="2"/>
  <c r="G30" i="2" s="1"/>
  <c r="G31" i="2" s="1"/>
  <c r="G32" i="2" s="1"/>
  <c r="G33" i="2" s="1"/>
  <c r="G34" i="2" s="1"/>
  <c r="G35" i="2" s="1"/>
  <c r="G36" i="2" s="1"/>
  <c r="G37" i="2" s="1"/>
  <c r="G38" i="2" s="1"/>
  <c r="F29" i="2"/>
  <c r="F30" i="2" s="1"/>
  <c r="F31" i="2" s="1"/>
  <c r="F32" i="2" s="1"/>
  <c r="F33" i="2" s="1"/>
  <c r="F34" i="2" s="1"/>
  <c r="F35" i="2" s="1"/>
  <c r="F36" i="2" s="1"/>
  <c r="F37" i="2" s="1"/>
  <c r="F38" i="2" s="1"/>
  <c r="E29" i="2"/>
  <c r="E30" i="2" s="1"/>
  <c r="E31" i="2" s="1"/>
  <c r="E32" i="2" s="1"/>
  <c r="E33" i="2" s="1"/>
  <c r="E34" i="2" s="1"/>
  <c r="E35" i="2" s="1"/>
  <c r="E36" i="2" s="1"/>
  <c r="E37" i="2" s="1"/>
  <c r="E38" i="2" s="1"/>
  <c r="D29" i="2"/>
  <c r="D30" i="2" s="1"/>
  <c r="D31" i="2" s="1"/>
  <c r="D32" i="2" s="1"/>
  <c r="D33" i="2" s="1"/>
  <c r="D34" i="2" s="1"/>
  <c r="D35" i="2" s="1"/>
  <c r="D36" i="2" s="1"/>
  <c r="D37" i="2" s="1"/>
  <c r="D38" i="2" s="1"/>
  <c r="C29" i="2"/>
  <c r="C30" i="2" s="1"/>
  <c r="C31" i="2" s="1"/>
  <c r="C32" i="2" s="1"/>
  <c r="C33" i="2" s="1"/>
  <c r="C34" i="2" s="1"/>
  <c r="C35" i="2" s="1"/>
  <c r="C36" i="2" s="1"/>
  <c r="C37" i="2" s="1"/>
  <c r="C38" i="2" s="1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</calcChain>
</file>

<file path=xl/sharedStrings.xml><?xml version="1.0" encoding="utf-8"?>
<sst xmlns="http://schemas.openxmlformats.org/spreadsheetml/2006/main" count="449" uniqueCount="123">
  <si>
    <t>Sample</t>
  </si>
  <si>
    <t>Serum_22</t>
  </si>
  <si>
    <t>Serum_23</t>
  </si>
  <si>
    <t>Serum_13</t>
  </si>
  <si>
    <t>Serum_21</t>
  </si>
  <si>
    <t>Serum_16</t>
  </si>
  <si>
    <t>Serum_18</t>
  </si>
  <si>
    <t>Serum_17</t>
  </si>
  <si>
    <t>Serum_14</t>
  </si>
  <si>
    <t>Serum_19</t>
  </si>
  <si>
    <t>Serum_24</t>
  </si>
  <si>
    <t>Serum_20</t>
  </si>
  <si>
    <t>Serum_15</t>
  </si>
  <si>
    <t>Serum_QC_3</t>
  </si>
  <si>
    <t>Serum_QC_2</t>
  </si>
  <si>
    <t>Serum_QC_4</t>
  </si>
  <si>
    <t>Acetic acid</t>
  </si>
  <si>
    <t>Propionic acid</t>
  </si>
  <si>
    <t>Isobutyric acid</t>
  </si>
  <si>
    <t>Butyric acid</t>
  </si>
  <si>
    <t>Isovaleric acid</t>
  </si>
  <si>
    <t>2-Methylbutyric acid</t>
  </si>
  <si>
    <t>Valeric acid</t>
  </si>
  <si>
    <t>2-Methylpentaboic acid</t>
  </si>
  <si>
    <t>3-Methylpentanoic acid</t>
  </si>
  <si>
    <t>4-Methylpentanoic acid</t>
  </si>
  <si>
    <t>Hexanoic acid-6,6,6-D3</t>
  </si>
  <si>
    <t>Caproic acid</t>
  </si>
  <si>
    <t>2-Methylhexanoic acid</t>
  </si>
  <si>
    <t>4-Methylhexanoic acid</t>
  </si>
  <si>
    <t>Heptanoic acid</t>
  </si>
  <si>
    <t>Octanoic acid</t>
  </si>
  <si>
    <t>Lactate</t>
  </si>
  <si>
    <t>Nonanoic acid</t>
  </si>
  <si>
    <t>Capric acid</t>
  </si>
  <si>
    <t>Succinate</t>
  </si>
  <si>
    <t>STDX4_1</t>
  </si>
  <si>
    <t>STDX16_2</t>
  </si>
  <si>
    <t>STDX64_3</t>
  </si>
  <si>
    <t>STDX128_4</t>
  </si>
  <si>
    <t>STDX256_5</t>
  </si>
  <si>
    <t>STDX512_6</t>
  </si>
  <si>
    <t>STDX1024_7</t>
  </si>
  <si>
    <t>STDX2048_8</t>
  </si>
  <si>
    <t>STDX4096_9</t>
  </si>
  <si>
    <t>STDX8192_10</t>
  </si>
  <si>
    <t>STDX16384_11</t>
  </si>
  <si>
    <t>Serum_1</t>
  </si>
  <si>
    <t>Serum_10</t>
  </si>
  <si>
    <t>Serum_11</t>
  </si>
  <si>
    <t>Serum_12</t>
  </si>
  <si>
    <t>Serum_2</t>
  </si>
  <si>
    <t>Serum_3</t>
  </si>
  <si>
    <t>Serum_4</t>
  </si>
  <si>
    <t>Serum_5</t>
  </si>
  <si>
    <t>Serum_6</t>
  </si>
  <si>
    <t>Serum_7</t>
  </si>
  <si>
    <t>Serum_8</t>
  </si>
  <si>
    <t>Serum_9</t>
  </si>
  <si>
    <t>Serum_QC_1</t>
  </si>
  <si>
    <t>Peak area</t>
    <phoneticPr fontId="0" type="noConversion"/>
  </si>
  <si>
    <t>Hexanoic acid-6,6,6-D3 (IS)</t>
  </si>
  <si>
    <t>STD1</t>
  </si>
  <si>
    <t>STD2</t>
  </si>
  <si>
    <t>STD3</t>
  </si>
  <si>
    <t>STD4</t>
  </si>
  <si>
    <t>STD5</t>
  </si>
  <si>
    <t>STD6</t>
  </si>
  <si>
    <t>STD7</t>
  </si>
  <si>
    <t>STD8</t>
  </si>
  <si>
    <t>STD9</t>
  </si>
  <si>
    <t>STD10</t>
  </si>
  <si>
    <t>STD11</t>
  </si>
  <si>
    <t>Ratio (normalized by IS)</t>
    <phoneticPr fontId="0" type="noConversion"/>
  </si>
  <si>
    <t>Acetic acid</t>
    <phoneticPr fontId="0" type="noConversion"/>
  </si>
  <si>
    <t>Concentration (μg/mL)</t>
  </si>
  <si>
    <t>Calibration curve</t>
    <phoneticPr fontId="0" type="noConversion"/>
  </si>
  <si>
    <t>Equation</t>
    <phoneticPr fontId="0" type="noConversion"/>
  </si>
  <si>
    <r>
      <t>r</t>
    </r>
    <r>
      <rPr>
        <vertAlign val="superscript"/>
        <sz val="11"/>
        <color theme="1"/>
        <rFont val="Arial"/>
        <family val="2"/>
      </rPr>
      <t>2</t>
    </r>
  </si>
  <si>
    <t>Slope</t>
  </si>
  <si>
    <t>Y-intercept</t>
  </si>
  <si>
    <t>y = 0.0205x + 0.0348</t>
  </si>
  <si>
    <t>y = 0.0172x - 0.0986</t>
  </si>
  <si>
    <t>y = 0.0179x - 0.1492</t>
  </si>
  <si>
    <t>y = 0.0049x + 0.0288</t>
  </si>
  <si>
    <t>y = 0.0137x - 0.0789</t>
  </si>
  <si>
    <t>y = 0.0129x - 0.1245</t>
  </si>
  <si>
    <t>y = 0.0117x - 0.0492</t>
  </si>
  <si>
    <t>y = 0.0089x + 0.0128</t>
  </si>
  <si>
    <t>y = 0.0047x + 0.0317</t>
  </si>
  <si>
    <t>y = 0.0035x - 0.0186</t>
  </si>
  <si>
    <t>y = 0.0041x - 0.0034</t>
  </si>
  <si>
    <t>y = 0.018x + 0.9276</t>
  </si>
  <si>
    <t>y = 0.0053x + 0.2907</t>
  </si>
  <si>
    <t>y = 0.0186x + 1.0266</t>
  </si>
  <si>
    <t>Ratio
(normalized by IS)</t>
    <phoneticPr fontId="0" type="noConversion"/>
  </si>
  <si>
    <t>Concentration
(μg/mL)</t>
  </si>
  <si>
    <t>SCFAs Results Concentration(ug/ml)</t>
  </si>
  <si>
    <t>5 Compounds_Normalized to Internal Std</t>
  </si>
  <si>
    <t>FLOW1</t>
  </si>
  <si>
    <t>FLOW2</t>
  </si>
  <si>
    <t>FLOW3</t>
  </si>
  <si>
    <t>FLOW4</t>
  </si>
  <si>
    <t>MLOW1</t>
  </si>
  <si>
    <t>MLOW2</t>
  </si>
  <si>
    <t>MLWO3</t>
  </si>
  <si>
    <t>MLOW4</t>
  </si>
  <si>
    <t>FHIGH1</t>
  </si>
  <si>
    <t>FHIGH2</t>
  </si>
  <si>
    <t>FHIGH3</t>
  </si>
  <si>
    <t>FHIGH4</t>
  </si>
  <si>
    <t>MHIGH1</t>
  </si>
  <si>
    <t>MHIGH2</t>
  </si>
  <si>
    <t>MHIGH3</t>
  </si>
  <si>
    <t>MHIGH4</t>
  </si>
  <si>
    <t>FCTRL1</t>
  </si>
  <si>
    <t>FCTRL2</t>
  </si>
  <si>
    <t>FCTRL3</t>
  </si>
  <si>
    <t>FCTRL4</t>
  </si>
  <si>
    <t>MCTRL1</t>
  </si>
  <si>
    <t>MCTRL2</t>
  </si>
  <si>
    <t>MCTRL3</t>
  </si>
  <si>
    <t>MCTRL4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</si>
</sst>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000"/>
  </numFmts>
  <fonts count="6" x14ac:knownFonts="1">
    <font>
      <sz val="11"/>
      <color theme="1"/>
      <name val="Calibri"/>
      <family val="2"/>
      <scheme val="minor"/>
    </font>
    <font>
      <sz val="11"/>
      <name val="Arial"/>
      <family val="2"/>
    </font>
    <font>
      <sz val="8"/>
      <name val="Calibri"/>
      <family val="2"/>
      <scheme val="minor"/>
    </font>
    <font>
      <sz val="11"/>
      <color theme="1"/>
      <name val="Arial"/>
      <family val="2"/>
    </font>
    <font>
      <sz val="11"/>
      <color rgb="FF000000"/>
      <name val="Arial"/>
      <family val="2"/>
    </font>
    <font>
      <vertAlign val="superscript"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center"/>
    </xf>
    <xf numFmtId="164" fontId="3" fillId="0" borderId="1" xfId="0" applyNumberFormat="1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3" borderId="0" xfId="0" applyFont="1" applyFill="1"/>
    <xf numFmtId="0" fontId="3" fillId="0" borderId="1" xfId="0" applyFont="1" applyBorder="1"/>
    <xf numFmtId="2" fontId="3" fillId="0" borderId="1" xfId="0" applyNumberFormat="1" applyFont="1" applyBorder="1" applyAlignment="1">
      <alignment horizontal="center"/>
    </xf>
    <xf numFmtId="2" fontId="3" fillId="0" borderId="0" xfId="0" applyNumberFormat="1" applyFont="1" applyAlignment="1">
      <alignment horizontal="center"/>
    </xf>
    <xf numFmtId="0" fontId="3" fillId="0" borderId="0" xfId="0" applyFont="1" applyAlignment="1">
      <alignment horizontal="left"/>
    </xf>
    <xf numFmtId="164" fontId="3" fillId="0" borderId="1" xfId="0" applyNumberFormat="1" applyFont="1" applyBorder="1" applyAlignment="1">
      <alignment horizontal="left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1" fontId="1" fillId="0" borderId="1" xfId="0" applyNumberFormat="1" applyFont="1" applyBorder="1" applyAlignment="1">
      <alignment horizontal="center" vertical="top"/>
    </xf>
    <xf numFmtId="0" fontId="4" fillId="0" borderId="0" xfId="0" applyFont="1" applyAlignment="1">
      <alignment horizontal="left" vertical="center"/>
    </xf>
    <xf numFmtId="165" fontId="1" fillId="0" borderId="1" xfId="0" applyNumberFormat="1" applyFont="1" applyBorder="1" applyAlignment="1">
      <alignment vertical="top"/>
    </xf>
    <xf numFmtId="165" fontId="3" fillId="0" borderId="1" xfId="0" applyNumberFormat="1" applyFont="1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U40"/>
  <sheetViews>
    <sheetView tabSelected="1" zoomScaleNormal="100" workbookViewId="0"/>
  </sheetViews>
  <sheetFormatPr baseColWidth="10" defaultColWidth="9.1640625" defaultRowHeight="15" x14ac:dyDescent="0.2"/>
  <cols>
    <col min="1" max="1" width="15.83203125" bestFit="1" customWidth="1"/>
    <col min="2" max="2" width="11.1640625" bestFit="1" customWidth="1"/>
    <col min="3" max="3" width="14.33203125" bestFit="1" customWidth="1"/>
    <col min="4" max="4" width="14.5" bestFit="1" customWidth="1"/>
    <col min="5" max="5" width="11.83203125" bestFit="1" customWidth="1"/>
    <col min="6" max="6" width="14.33203125" bestFit="1" customWidth="1"/>
    <col min="7" max="7" width="19.5" bestFit="1" customWidth="1"/>
    <col min="8" max="8" width="11.6640625" bestFit="1" customWidth="1"/>
    <col min="9" max="11" width="22.5" bestFit="1" customWidth="1"/>
    <col min="12" max="12" width="12.6640625" bestFit="1" customWidth="1"/>
    <col min="13" max="14" width="21.83203125" bestFit="1" customWidth="1"/>
    <col min="15" max="15" width="14.83203125" bestFit="1" customWidth="1"/>
    <col min="16" max="16" width="23.1640625" bestFit="1" customWidth="1"/>
    <col min="17" max="17" width="14" bestFit="1" customWidth="1"/>
    <col min="18" max="18" width="9" bestFit="1" customWidth="1"/>
    <col min="19" max="19" width="14.33203125" bestFit="1" customWidth="1"/>
    <col min="20" max="20" width="11.5" bestFit="1" customWidth="1"/>
    <col min="21" max="21" width="10.33203125" bestFit="1" customWidth="1"/>
  </cols>
  <sheetData>
    <row r="1" spans="1:21" ht="17.25" customHeight="1" x14ac:dyDescent="0.2">
      <c r="A1" s="9" t="s">
        <v>0</v>
      </c>
      <c r="B1" s="9" t="s">
        <v>16</v>
      </c>
      <c r="C1" s="9" t="s">
        <v>17</v>
      </c>
      <c r="D1" s="9" t="s">
        <v>18</v>
      </c>
      <c r="E1" s="9" t="s">
        <v>19</v>
      </c>
      <c r="F1" s="9" t="s">
        <v>20</v>
      </c>
      <c r="G1" s="9" t="s">
        <v>21</v>
      </c>
      <c r="H1" s="9" t="s">
        <v>22</v>
      </c>
      <c r="I1" s="9" t="s">
        <v>23</v>
      </c>
      <c r="J1" s="9" t="s">
        <v>24</v>
      </c>
      <c r="K1" s="9" t="s">
        <v>25</v>
      </c>
      <c r="L1" s="9" t="s">
        <v>27</v>
      </c>
      <c r="M1" s="9" t="s">
        <v>28</v>
      </c>
      <c r="N1" s="9" t="s">
        <v>29</v>
      </c>
      <c r="O1" s="9" t="s">
        <v>30</v>
      </c>
      <c r="P1" s="9" t="s">
        <v>26</v>
      </c>
      <c r="Q1" s="9" t="s">
        <v>31</v>
      </c>
      <c r="R1" s="9" t="s">
        <v>32</v>
      </c>
      <c r="S1" s="9" t="s">
        <v>33</v>
      </c>
      <c r="T1" s="9" t="s">
        <v>34</v>
      </c>
      <c r="U1" s="9" t="s">
        <v>35</v>
      </c>
    </row>
    <row r="2" spans="1:21" x14ac:dyDescent="0.2">
      <c r="A2" s="1" t="s">
        <v>36</v>
      </c>
      <c r="B2" s="3">
        <v>1065435.9472108199</v>
      </c>
      <c r="C2" s="3">
        <v>301668.11618212902</v>
      </c>
      <c r="D2" s="3">
        <v>327678.59982522798</v>
      </c>
      <c r="E2" s="3">
        <v>973457.265792505</v>
      </c>
      <c r="F2" s="3">
        <v>763187.29203287</v>
      </c>
      <c r="G2" s="3">
        <v>798832.58352422097</v>
      </c>
      <c r="H2" s="3">
        <v>226332.34993529899</v>
      </c>
      <c r="I2" s="3">
        <v>611842.83898271003</v>
      </c>
      <c r="J2" s="3">
        <v>567155.935382294</v>
      </c>
      <c r="K2" s="3">
        <v>523240.40309230803</v>
      </c>
      <c r="L2" s="3">
        <v>406029.83265812002</v>
      </c>
      <c r="M2" s="3">
        <v>215086.21092007501</v>
      </c>
      <c r="N2" s="3">
        <v>153790.80937892699</v>
      </c>
      <c r="O2" s="3">
        <v>184901.493975978</v>
      </c>
      <c r="P2" s="3">
        <v>146469.43241388901</v>
      </c>
      <c r="Q2" s="3">
        <v>1481.3162289834099</v>
      </c>
      <c r="R2" s="3">
        <v>7276.5054263396296</v>
      </c>
      <c r="S2" s="3">
        <v>5426.82928520924</v>
      </c>
      <c r="T2" s="3">
        <v>865.09773890781196</v>
      </c>
      <c r="U2" s="3">
        <v>556.12731040382596</v>
      </c>
    </row>
    <row r="3" spans="1:21" x14ac:dyDescent="0.2">
      <c r="A3" s="1" t="s">
        <v>37</v>
      </c>
      <c r="B3" s="3">
        <v>318870.07649755798</v>
      </c>
      <c r="C3" s="3">
        <v>87748.269047363705</v>
      </c>
      <c r="D3" s="3">
        <v>342105.95654719102</v>
      </c>
      <c r="E3" s="3">
        <v>216419.78781053601</v>
      </c>
      <c r="F3" s="3">
        <v>165921.11637434599</v>
      </c>
      <c r="G3" s="3">
        <v>166235.684643885</v>
      </c>
      <c r="H3" s="3">
        <v>62368.528056151197</v>
      </c>
      <c r="I3" s="3">
        <v>131318.61293465699</v>
      </c>
      <c r="J3" s="3">
        <v>115255.991737113</v>
      </c>
      <c r="K3" s="3">
        <v>115457.121233775</v>
      </c>
      <c r="L3" s="3">
        <v>91771.302302441705</v>
      </c>
      <c r="M3" s="3">
        <v>49748.480232287402</v>
      </c>
      <c r="N3" s="3">
        <v>33155.580187068997</v>
      </c>
      <c r="O3" s="3">
        <v>41343.577333556699</v>
      </c>
      <c r="P3" s="3">
        <v>140020.29366556599</v>
      </c>
      <c r="Q3" s="3">
        <v>1106.7411134080901</v>
      </c>
      <c r="R3" s="3">
        <v>18311.440128543902</v>
      </c>
      <c r="S3" s="3">
        <v>3763.5067929586999</v>
      </c>
      <c r="T3" s="3">
        <v>1033.67859594059</v>
      </c>
      <c r="U3" s="3">
        <v>384.82235548877799</v>
      </c>
    </row>
    <row r="4" spans="1:21" x14ac:dyDescent="0.2">
      <c r="A4" s="1" t="s">
        <v>38</v>
      </c>
      <c r="B4" s="3">
        <v>141003.26479998801</v>
      </c>
      <c r="C4" s="3">
        <v>103434.056413574</v>
      </c>
      <c r="D4" s="3">
        <v>286981.13654904498</v>
      </c>
      <c r="E4" s="3">
        <v>45810.1044918607</v>
      </c>
      <c r="F4" s="3">
        <v>21797.465801162201</v>
      </c>
      <c r="G4" s="3">
        <v>18276.559438781798</v>
      </c>
      <c r="H4" s="3">
        <v>11179.6765728504</v>
      </c>
      <c r="I4" s="3">
        <v>14255.194362423699</v>
      </c>
      <c r="J4" s="3">
        <v>11426.0768536129</v>
      </c>
      <c r="K4" s="3">
        <v>17929.749482774601</v>
      </c>
      <c r="L4" s="3">
        <v>16761.545851152299</v>
      </c>
      <c r="M4" s="3">
        <v>11738.7020679912</v>
      </c>
      <c r="N4" s="3">
        <v>4867.6628179049503</v>
      </c>
      <c r="O4" s="3">
        <v>7513.8085229121798</v>
      </c>
      <c r="P4" s="3">
        <v>93881.996456389606</v>
      </c>
      <c r="Q4" s="3">
        <v>1790.6909087467</v>
      </c>
      <c r="R4" s="3">
        <v>8972.5124839185792</v>
      </c>
      <c r="S4" s="3">
        <v>4820.1613762110801</v>
      </c>
      <c r="T4" s="3">
        <v>695.95763130807995</v>
      </c>
      <c r="U4" s="3">
        <v>258.03435249709997</v>
      </c>
    </row>
    <row r="5" spans="1:21" x14ac:dyDescent="0.2">
      <c r="A5" s="1" t="s">
        <v>39</v>
      </c>
      <c r="B5" s="3">
        <v>125623.547974671</v>
      </c>
      <c r="C5" s="3">
        <v>31570.069977050702</v>
      </c>
      <c r="D5" s="3">
        <v>313645.462262563</v>
      </c>
      <c r="E5" s="3">
        <v>25353.556801711999</v>
      </c>
      <c r="F5" s="3">
        <v>8293.81846057025</v>
      </c>
      <c r="G5" s="3">
        <v>6492.2434505538804</v>
      </c>
      <c r="H5" s="3">
        <v>4683.42993981164</v>
      </c>
      <c r="I5" s="3">
        <v>3835.5993024740301</v>
      </c>
      <c r="J5" s="3">
        <v>3385.23457131741</v>
      </c>
      <c r="K5" s="3">
        <v>6111.6139392954501</v>
      </c>
      <c r="L5" s="3">
        <v>8590.1748796534193</v>
      </c>
      <c r="M5" s="3">
        <v>8207.6816369089192</v>
      </c>
      <c r="N5" s="3">
        <v>1646.18189728009</v>
      </c>
      <c r="O5" s="3">
        <v>3724.9224667090998</v>
      </c>
      <c r="P5" s="3">
        <v>83320.802918177505</v>
      </c>
      <c r="Q5" s="3">
        <v>1253.8924439539901</v>
      </c>
      <c r="R5" s="3">
        <v>4217.9678260445799</v>
      </c>
      <c r="S5" s="3">
        <v>7428.8239596032499</v>
      </c>
      <c r="T5" s="3">
        <v>841.70483011817805</v>
      </c>
      <c r="U5" s="3">
        <v>449.51704594994101</v>
      </c>
    </row>
    <row r="6" spans="1:21" x14ac:dyDescent="0.2">
      <c r="A6" s="1" t="s">
        <v>40</v>
      </c>
      <c r="B6" s="3">
        <v>115506.56392913801</v>
      </c>
      <c r="C6" s="3">
        <v>26759.296843261702</v>
      </c>
      <c r="D6" s="3">
        <v>324072.749365967</v>
      </c>
      <c r="E6" s="3">
        <v>23624.9487347414</v>
      </c>
      <c r="F6" s="3">
        <v>8138.1638093826396</v>
      </c>
      <c r="G6" s="3">
        <v>7139.0462248915701</v>
      </c>
      <c r="H6" s="3">
        <v>3720.0348869934001</v>
      </c>
      <c r="I6" s="3">
        <v>4545.6700624233999</v>
      </c>
      <c r="J6" s="3">
        <v>3846.0092394677099</v>
      </c>
      <c r="K6" s="3">
        <v>3590.4431877060201</v>
      </c>
      <c r="L6" s="3">
        <v>5572.7311737523396</v>
      </c>
      <c r="M6" s="3">
        <v>8806.3576121464503</v>
      </c>
      <c r="N6" s="3">
        <v>1119.2886379542499</v>
      </c>
      <c r="O6" s="3">
        <v>2562.1682445258998</v>
      </c>
      <c r="P6" s="3">
        <v>74067.108325753201</v>
      </c>
      <c r="Q6" s="3">
        <v>1744.8306079444901</v>
      </c>
      <c r="R6" s="3">
        <v>5966.8276484540802</v>
      </c>
      <c r="S6" s="3">
        <v>3196.3943690666201</v>
      </c>
      <c r="T6" s="3">
        <v>1108.7945144596199</v>
      </c>
      <c r="U6" s="3">
        <v>210.297839643</v>
      </c>
    </row>
    <row r="7" spans="1:21" x14ac:dyDescent="0.2">
      <c r="A7" s="1" t="s">
        <v>41</v>
      </c>
      <c r="B7" s="3">
        <v>118193.46486865199</v>
      </c>
      <c r="C7" s="3">
        <v>33707.940923827999</v>
      </c>
      <c r="D7" s="3">
        <v>322390.60372277797</v>
      </c>
      <c r="E7" s="3">
        <v>18902.325791336199</v>
      </c>
      <c r="F7" s="3">
        <v>4835.1449075254304</v>
      </c>
      <c r="G7" s="3">
        <v>4581.6788936386001</v>
      </c>
      <c r="H7" s="3">
        <v>2911.7620613059999</v>
      </c>
      <c r="I7" s="3">
        <v>2229.54921664208</v>
      </c>
      <c r="J7" s="3">
        <v>1720.91192097473</v>
      </c>
      <c r="K7" s="3">
        <v>1558.41952870724</v>
      </c>
      <c r="L7" s="3">
        <v>3286.35315311881</v>
      </c>
      <c r="M7" s="3">
        <v>8277.3460985040892</v>
      </c>
      <c r="N7" s="3">
        <v>541.99929070664405</v>
      </c>
      <c r="O7" s="3">
        <v>1265.2966573619799</v>
      </c>
      <c r="P7" s="3">
        <v>65846.610574052305</v>
      </c>
      <c r="Q7" s="3">
        <v>1077.1005155859</v>
      </c>
      <c r="R7" s="3">
        <v>12147.855700522199</v>
      </c>
      <c r="S7" s="3">
        <v>5351.2937966156096</v>
      </c>
      <c r="T7" s="3">
        <v>1019.00611362314</v>
      </c>
      <c r="U7" s="3">
        <v>394.55405980682002</v>
      </c>
    </row>
    <row r="8" spans="1:21" x14ac:dyDescent="0.2">
      <c r="A8" s="1" t="s">
        <v>42</v>
      </c>
      <c r="B8" s="3">
        <v>123299.59969626799</v>
      </c>
      <c r="C8" s="3">
        <v>23570.620263549899</v>
      </c>
      <c r="D8" s="3">
        <v>293502.50606872502</v>
      </c>
      <c r="E8" s="3">
        <v>16988.0135040512</v>
      </c>
      <c r="F8" s="3">
        <v>3032.55757060213</v>
      </c>
      <c r="G8" s="3">
        <v>2273.5138467445299</v>
      </c>
      <c r="H8" s="3">
        <v>1718.00145984649</v>
      </c>
      <c r="I8" s="3">
        <v>545.06725347376505</v>
      </c>
      <c r="J8" s="3">
        <v>227.68972507143499</v>
      </c>
      <c r="K8" s="3">
        <v>530.24057696246905</v>
      </c>
      <c r="L8" s="3">
        <v>4017.3985149841001</v>
      </c>
      <c r="M8" s="3">
        <v>8143.11443584064</v>
      </c>
      <c r="N8" s="3">
        <v>140.49057458115001</v>
      </c>
      <c r="O8" s="3">
        <v>1096.79050156784</v>
      </c>
      <c r="P8" s="3">
        <v>48039.424016608398</v>
      </c>
      <c r="Q8" s="3">
        <v>1440.3435397109999</v>
      </c>
      <c r="R8" s="3">
        <v>6204.6932110162097</v>
      </c>
      <c r="S8" s="3">
        <v>8287.9833919478297</v>
      </c>
      <c r="T8" s="3">
        <v>1102.49497422696</v>
      </c>
      <c r="U8" s="3">
        <v>495.86410143852299</v>
      </c>
    </row>
    <row r="9" spans="1:21" x14ac:dyDescent="0.2">
      <c r="A9" s="1" t="s">
        <v>43</v>
      </c>
      <c r="B9" s="3">
        <v>112269.410804443</v>
      </c>
      <c r="C9" s="3">
        <v>22951.509753906201</v>
      </c>
      <c r="D9" s="3">
        <v>301648.77590649301</v>
      </c>
      <c r="E9" s="3">
        <v>13844.0920448531</v>
      </c>
      <c r="F9" s="3">
        <v>2702.4843140473499</v>
      </c>
      <c r="G9" s="3">
        <v>2558.1365240325699</v>
      </c>
      <c r="H9" s="3">
        <v>1894.84758684537</v>
      </c>
      <c r="I9" s="3">
        <v>738.81747526215997</v>
      </c>
      <c r="J9" s="3">
        <v>723.290328115938</v>
      </c>
      <c r="K9" s="3">
        <v>682.46398279236996</v>
      </c>
      <c r="L9" s="3">
        <v>3548.4513997173899</v>
      </c>
      <c r="M9" s="3">
        <v>8182.1530524984701</v>
      </c>
      <c r="N9" s="3">
        <v>139.76940616988901</v>
      </c>
      <c r="O9" s="3">
        <v>1016.73756713104</v>
      </c>
      <c r="P9" s="3">
        <v>74475.604331289403</v>
      </c>
      <c r="Q9" s="3">
        <v>1815.49995521593</v>
      </c>
      <c r="R9" s="3">
        <v>6896.9734398316496</v>
      </c>
      <c r="S9" s="3">
        <v>5388.1480673374099</v>
      </c>
      <c r="T9" s="3">
        <v>879.95328219414</v>
      </c>
      <c r="U9" s="3">
        <v>735.12026901675597</v>
      </c>
    </row>
    <row r="10" spans="1:21" x14ac:dyDescent="0.2">
      <c r="A10" s="1" t="s">
        <v>44</v>
      </c>
      <c r="B10" s="3">
        <v>122376.595440185</v>
      </c>
      <c r="C10" s="3">
        <v>21589.600683349501</v>
      </c>
      <c r="D10" s="3">
        <v>286938.02184109198</v>
      </c>
      <c r="E10" s="3">
        <v>14289.188029052801</v>
      </c>
      <c r="F10" s="3">
        <v>1407.0029138109001</v>
      </c>
      <c r="G10" s="3">
        <v>1732.39639866638</v>
      </c>
      <c r="H10" s="3">
        <v>1506.2290995865001</v>
      </c>
      <c r="I10" s="3">
        <v>550.07233300668702</v>
      </c>
      <c r="J10" s="3">
        <v>262.39889894580699</v>
      </c>
      <c r="K10" s="3">
        <v>435.536300434113</v>
      </c>
      <c r="L10" s="3">
        <v>2736.3634415435699</v>
      </c>
      <c r="M10" s="3">
        <v>8911.0940874815806</v>
      </c>
      <c r="N10" s="3">
        <v>74.379433796407199</v>
      </c>
      <c r="O10" s="3">
        <v>683.80495484162805</v>
      </c>
      <c r="P10" s="3">
        <v>64198.946152054399</v>
      </c>
      <c r="Q10" s="3">
        <v>1187.0894436349799</v>
      </c>
      <c r="R10" s="3">
        <v>11677.221013759599</v>
      </c>
      <c r="S10" s="3">
        <v>3235.4265631266198</v>
      </c>
      <c r="T10" s="3">
        <v>1003.46993700409</v>
      </c>
      <c r="U10" s="3">
        <v>399.96560405255002</v>
      </c>
    </row>
    <row r="11" spans="1:21" x14ac:dyDescent="0.2">
      <c r="A11" s="1" t="s">
        <v>45</v>
      </c>
      <c r="B11" s="3">
        <v>118871.573360351</v>
      </c>
      <c r="C11" s="3">
        <v>22712.5424680176</v>
      </c>
      <c r="D11" s="3">
        <v>289864.41507843201</v>
      </c>
      <c r="E11" s="3">
        <v>14529.8043203049</v>
      </c>
      <c r="F11" s="3">
        <v>1621.66573567053</v>
      </c>
      <c r="G11" s="3">
        <v>1715.94940222165</v>
      </c>
      <c r="H11" s="3">
        <v>1566.84422112273</v>
      </c>
      <c r="I11" s="3">
        <v>446.843241993427</v>
      </c>
      <c r="J11" s="3">
        <v>156.603118035314</v>
      </c>
      <c r="K11" s="3">
        <v>315.74591263198801</v>
      </c>
      <c r="L11" s="3">
        <v>2908.5346545562802</v>
      </c>
      <c r="M11" s="3">
        <v>8022.0499309865099</v>
      </c>
      <c r="N11" s="3">
        <v>70.676793187142394</v>
      </c>
      <c r="O11" s="3">
        <v>726.94212505913003</v>
      </c>
      <c r="P11" s="3">
        <v>73824.715395606094</v>
      </c>
      <c r="Q11" s="3">
        <v>1209.1931023034999</v>
      </c>
      <c r="R11" s="3">
        <v>4623.2103559023299</v>
      </c>
      <c r="S11" s="3">
        <v>4185.8844731596901</v>
      </c>
      <c r="T11" s="3">
        <v>1048.91542056752</v>
      </c>
      <c r="U11" s="3">
        <v>406.17431752014801</v>
      </c>
    </row>
    <row r="12" spans="1:21" x14ac:dyDescent="0.2">
      <c r="A12" s="1" t="s">
        <v>46</v>
      </c>
      <c r="B12" s="3">
        <v>125572.584151223</v>
      </c>
      <c r="C12" s="3">
        <v>19221.990234374902</v>
      </c>
      <c r="D12" s="3">
        <v>282573.42524463602</v>
      </c>
      <c r="E12" s="3">
        <v>12797.5768635558</v>
      </c>
      <c r="F12" s="3">
        <v>1222.1415446588901</v>
      </c>
      <c r="G12" s="3">
        <v>1317.6180142517101</v>
      </c>
      <c r="H12" s="3">
        <v>1833.54776560973</v>
      </c>
      <c r="I12" s="3">
        <v>305.47232742119098</v>
      </c>
      <c r="J12" s="3">
        <v>132.726825040817</v>
      </c>
      <c r="K12" s="3">
        <v>241.82362403917199</v>
      </c>
      <c r="L12" s="3">
        <v>3229.3871108482999</v>
      </c>
      <c r="M12" s="3">
        <v>8375.5155359925702</v>
      </c>
      <c r="N12" s="3">
        <v>115.810343640325</v>
      </c>
      <c r="O12" s="3">
        <v>1029.3222560091001</v>
      </c>
      <c r="P12" s="3">
        <v>63941.735757987597</v>
      </c>
      <c r="Q12" s="3">
        <v>1532.60656413841</v>
      </c>
      <c r="R12" s="3">
        <v>8608.1430506523993</v>
      </c>
      <c r="S12" s="3">
        <v>11940.276643571</v>
      </c>
      <c r="T12" s="3">
        <v>736.983948607804</v>
      </c>
      <c r="U12" s="3">
        <v>517.45527795790099</v>
      </c>
    </row>
    <row r="13" spans="1:21" x14ac:dyDescent="0.2">
      <c r="A13" s="4" t="s">
        <v>59</v>
      </c>
      <c r="B13" s="3">
        <v>212099.189812194</v>
      </c>
      <c r="C13" s="3">
        <v>76664.088382324204</v>
      </c>
      <c r="D13" s="3">
        <v>359423.11054800497</v>
      </c>
      <c r="E13" s="3">
        <v>19772.147018455398</v>
      </c>
      <c r="F13" s="3">
        <v>2662.9990023005498</v>
      </c>
      <c r="G13" s="3">
        <v>1740.16734657743</v>
      </c>
      <c r="H13" s="3">
        <v>2107.6277895294602</v>
      </c>
      <c r="I13" s="3">
        <v>806.74312756539098</v>
      </c>
      <c r="J13" s="3">
        <v>0</v>
      </c>
      <c r="K13" s="3">
        <v>182.45367184353299</v>
      </c>
      <c r="L13" s="3">
        <v>1839.3191145096</v>
      </c>
      <c r="M13" s="3">
        <v>3762.6954705915</v>
      </c>
      <c r="N13" s="3">
        <v>124.41891523408999</v>
      </c>
      <c r="O13" s="3">
        <v>417.58853908825103</v>
      </c>
      <c r="P13" s="3">
        <v>65668.132892433598</v>
      </c>
      <c r="Q13" s="3">
        <v>1980.5105834426799</v>
      </c>
      <c r="R13" s="3">
        <v>627216.38741794205</v>
      </c>
      <c r="S13" s="3">
        <v>1374.1073960561901</v>
      </c>
      <c r="T13" s="3">
        <v>338.95262993885001</v>
      </c>
      <c r="U13" s="3">
        <v>2606.47349727249</v>
      </c>
    </row>
    <row r="14" spans="1:21" x14ac:dyDescent="0.2">
      <c r="A14" s="4" t="s">
        <v>47</v>
      </c>
      <c r="B14" s="3">
        <v>371086.13364062499</v>
      </c>
      <c r="C14" s="3">
        <v>29600.691486572101</v>
      </c>
      <c r="D14" s="3">
        <v>325968.691958001</v>
      </c>
      <c r="E14" s="3">
        <v>22456.8283029253</v>
      </c>
      <c r="F14" s="3">
        <v>1868.4608042309501</v>
      </c>
      <c r="G14" s="3">
        <v>1883.55476861954</v>
      </c>
      <c r="H14" s="3">
        <v>1964.3352567961299</v>
      </c>
      <c r="I14" s="3">
        <v>536.08441403579104</v>
      </c>
      <c r="J14" s="3">
        <v>0</v>
      </c>
      <c r="K14" s="3">
        <v>390.43138952112702</v>
      </c>
      <c r="L14" s="3">
        <v>2980.2021531806399</v>
      </c>
      <c r="M14" s="3">
        <v>5785.6061799297304</v>
      </c>
      <c r="N14" s="3">
        <v>89.997151707649095</v>
      </c>
      <c r="O14" s="3">
        <v>762.337619212145</v>
      </c>
      <c r="P14" s="3">
        <v>96412.105628639998</v>
      </c>
      <c r="Q14" s="3">
        <v>3174.5638860177901</v>
      </c>
      <c r="R14" s="3">
        <v>1525762.21263896</v>
      </c>
      <c r="S14" s="3">
        <v>2232.2066410861198</v>
      </c>
      <c r="T14" s="3">
        <v>922.99077033614799</v>
      </c>
      <c r="U14" s="3">
        <v>18028.456091478802</v>
      </c>
    </row>
    <row r="15" spans="1:21" x14ac:dyDescent="0.2">
      <c r="A15" s="4" t="s">
        <v>51</v>
      </c>
      <c r="B15" s="3">
        <v>258917.369218445</v>
      </c>
      <c r="C15" s="3">
        <v>30194.2011354979</v>
      </c>
      <c r="D15" s="3">
        <v>322904.979102657</v>
      </c>
      <c r="E15" s="3">
        <v>17631.060636432601</v>
      </c>
      <c r="F15" s="3">
        <v>2344.5070877068501</v>
      </c>
      <c r="G15" s="3">
        <v>2122.9277941711398</v>
      </c>
      <c r="H15" s="3">
        <v>2725.8899662672102</v>
      </c>
      <c r="I15" s="3">
        <v>284.153898843288</v>
      </c>
      <c r="J15" s="3">
        <v>0</v>
      </c>
      <c r="K15" s="3">
        <v>279.50660730553102</v>
      </c>
      <c r="L15" s="3">
        <v>3978.9973325248702</v>
      </c>
      <c r="M15" s="3">
        <v>5630.5044389095001</v>
      </c>
      <c r="N15" s="3">
        <v>11.842587570190499</v>
      </c>
      <c r="O15" s="3">
        <v>813.07694926069996</v>
      </c>
      <c r="P15" s="3">
        <v>87644.766502668004</v>
      </c>
      <c r="Q15" s="3">
        <v>2868.2701725592601</v>
      </c>
      <c r="R15" s="3">
        <v>1040130.52804572</v>
      </c>
      <c r="S15" s="3">
        <v>4290.0450198006502</v>
      </c>
      <c r="T15" s="3">
        <v>834.40778236913502</v>
      </c>
      <c r="U15" s="3">
        <v>13832.092458527401</v>
      </c>
    </row>
    <row r="16" spans="1:21" x14ac:dyDescent="0.2">
      <c r="A16" s="4" t="s">
        <v>52</v>
      </c>
      <c r="B16" s="3">
        <v>351641.40035156201</v>
      </c>
      <c r="C16" s="3">
        <v>36611.231261962799</v>
      </c>
      <c r="D16" s="3">
        <v>346134.089592206</v>
      </c>
      <c r="E16" s="3">
        <v>20534.562824218901</v>
      </c>
      <c r="F16" s="3">
        <v>1831.9454336173101</v>
      </c>
      <c r="G16" s="3">
        <v>2340.6670444831898</v>
      </c>
      <c r="H16" s="3">
        <v>2635.53888503594</v>
      </c>
      <c r="I16" s="3">
        <v>487.19377341747497</v>
      </c>
      <c r="J16" s="3">
        <v>0</v>
      </c>
      <c r="K16" s="3">
        <v>438.67642842960498</v>
      </c>
      <c r="L16" s="3">
        <v>3161.6517483308498</v>
      </c>
      <c r="M16" s="3">
        <v>8382.4833955897793</v>
      </c>
      <c r="N16" s="3">
        <v>46.057461798667703</v>
      </c>
      <c r="O16" s="3">
        <v>688.05886955404901</v>
      </c>
      <c r="P16" s="3">
        <v>89789.354911846603</v>
      </c>
      <c r="Q16" s="3">
        <v>2788.3969591412501</v>
      </c>
      <c r="R16" s="3">
        <v>1077153.2174679399</v>
      </c>
      <c r="S16" s="3">
        <v>4343.5859310159303</v>
      </c>
      <c r="T16" s="3">
        <v>540.444183669886</v>
      </c>
      <c r="U16" s="3">
        <v>18206.7189745865</v>
      </c>
    </row>
    <row r="17" spans="1:21" x14ac:dyDescent="0.2">
      <c r="A17" s="4" t="s">
        <v>53</v>
      </c>
      <c r="B17" s="3">
        <v>275037.28227227798</v>
      </c>
      <c r="C17" s="3">
        <v>37187.886652343703</v>
      </c>
      <c r="D17" s="3">
        <v>355853.43320198503</v>
      </c>
      <c r="E17" s="3">
        <v>33588.710007690497</v>
      </c>
      <c r="F17" s="3">
        <v>2700.48354102336</v>
      </c>
      <c r="G17" s="3">
        <v>2634.2598321106002</v>
      </c>
      <c r="H17" s="3">
        <v>2327.82464677401</v>
      </c>
      <c r="I17" s="3">
        <v>609.81134839917195</v>
      </c>
      <c r="J17" s="3">
        <v>0</v>
      </c>
      <c r="K17" s="3">
        <v>272.74392066001502</v>
      </c>
      <c r="L17" s="3">
        <v>2261.9646291679401</v>
      </c>
      <c r="M17" s="3">
        <v>5612.0413743343697</v>
      </c>
      <c r="N17" s="3">
        <v>10.684812686919701</v>
      </c>
      <c r="O17" s="3">
        <v>421.23116425372001</v>
      </c>
      <c r="P17" s="3">
        <v>87692.712109266693</v>
      </c>
      <c r="Q17" s="3">
        <v>2178.4204207248699</v>
      </c>
      <c r="R17" s="3">
        <v>934854.03971627704</v>
      </c>
      <c r="S17" s="3">
        <v>3797.7582497103499</v>
      </c>
      <c r="T17" s="3">
        <v>790.24576446723904</v>
      </c>
      <c r="U17" s="3">
        <v>11209.974873032999</v>
      </c>
    </row>
    <row r="18" spans="1:21" x14ac:dyDescent="0.2">
      <c r="A18" s="4" t="s">
        <v>54</v>
      </c>
      <c r="B18" s="3">
        <v>521956.76196612499</v>
      </c>
      <c r="C18" s="3">
        <v>39585.872163574102</v>
      </c>
      <c r="D18" s="3">
        <v>356719.113682086</v>
      </c>
      <c r="E18" s="3">
        <v>19988.980683746599</v>
      </c>
      <c r="F18" s="3">
        <v>2351.7676517181399</v>
      </c>
      <c r="G18" s="3">
        <v>2214.9867742859001</v>
      </c>
      <c r="H18" s="3">
        <v>2350.3374541015701</v>
      </c>
      <c r="I18" s="3">
        <v>605.61609240293001</v>
      </c>
      <c r="J18" s="3">
        <v>0</v>
      </c>
      <c r="K18" s="3">
        <v>227.33427706098601</v>
      </c>
      <c r="L18" s="3">
        <v>2482.91069996648</v>
      </c>
      <c r="M18" s="3">
        <v>6568.7714298639603</v>
      </c>
      <c r="N18" s="3">
        <v>5.9232548561096596</v>
      </c>
      <c r="O18" s="3">
        <v>478.80690201282403</v>
      </c>
      <c r="P18" s="3">
        <v>94478.133194978203</v>
      </c>
      <c r="Q18" s="3">
        <v>3250.0536796393399</v>
      </c>
      <c r="R18" s="3">
        <v>1435747.1431565799</v>
      </c>
      <c r="S18" s="3">
        <v>1988.05973923586</v>
      </c>
      <c r="T18" s="3">
        <v>822.62543157005996</v>
      </c>
      <c r="U18" s="3">
        <v>6569.9065490597404</v>
      </c>
    </row>
    <row r="19" spans="1:21" x14ac:dyDescent="0.2">
      <c r="A19" s="4" t="s">
        <v>55</v>
      </c>
      <c r="B19" s="3">
        <v>498697.12964898697</v>
      </c>
      <c r="C19" s="3">
        <v>34250.218282714799</v>
      </c>
      <c r="D19" s="3">
        <v>356801.984990091</v>
      </c>
      <c r="E19" s="3">
        <v>20887.0250908052</v>
      </c>
      <c r="F19" s="3">
        <v>2287.3760844272301</v>
      </c>
      <c r="G19" s="3">
        <v>2044.8318064438099</v>
      </c>
      <c r="H19" s="3">
        <v>2711.4488616041399</v>
      </c>
      <c r="I19" s="3">
        <v>551.94527322387603</v>
      </c>
      <c r="J19" s="3">
        <v>0</v>
      </c>
      <c r="K19" s="3">
        <v>288.51339792824501</v>
      </c>
      <c r="L19" s="3">
        <v>2482.1036591872898</v>
      </c>
      <c r="M19" s="3">
        <v>5254.0755150258901</v>
      </c>
      <c r="N19" s="3">
        <v>28.7262110514637</v>
      </c>
      <c r="O19" s="3">
        <v>632.56657996749902</v>
      </c>
      <c r="P19" s="3">
        <v>81983.449451742403</v>
      </c>
      <c r="Q19" s="3">
        <v>2095.8865575971599</v>
      </c>
      <c r="R19" s="3">
        <v>998769.72808136698</v>
      </c>
      <c r="S19" s="3">
        <v>4441.0281693778297</v>
      </c>
      <c r="T19" s="3">
        <v>502.64125392149998</v>
      </c>
      <c r="U19" s="3">
        <v>3138.5062115206501</v>
      </c>
    </row>
    <row r="20" spans="1:21" x14ac:dyDescent="0.2">
      <c r="A20" s="4" t="s">
        <v>56</v>
      </c>
      <c r="B20" s="3">
        <v>275562.89663393202</v>
      </c>
      <c r="C20" s="3">
        <v>42304.720955078301</v>
      </c>
      <c r="D20" s="3">
        <v>372462.04643512901</v>
      </c>
      <c r="E20" s="3">
        <v>19455.137392135599</v>
      </c>
      <c r="F20" s="3">
        <v>2420.2229310668799</v>
      </c>
      <c r="G20" s="3">
        <v>2337.8764768142601</v>
      </c>
      <c r="H20" s="3">
        <v>2108.1925383529401</v>
      </c>
      <c r="I20" s="3">
        <v>553.68922291851095</v>
      </c>
      <c r="J20" s="3">
        <v>0</v>
      </c>
      <c r="K20" s="3">
        <v>244.36655303669301</v>
      </c>
      <c r="L20" s="3">
        <v>2023.7907271880699</v>
      </c>
      <c r="M20" s="3">
        <v>5866.2139171161698</v>
      </c>
      <c r="N20" s="3">
        <v>32.286733099936598</v>
      </c>
      <c r="O20" s="3">
        <v>315.07872880411298</v>
      </c>
      <c r="P20" s="3">
        <v>80838.527244325698</v>
      </c>
      <c r="Q20" s="3">
        <v>1794.09826744365</v>
      </c>
      <c r="R20" s="3">
        <v>827638.88184294396</v>
      </c>
      <c r="S20" s="3">
        <v>1349.3952248206199</v>
      </c>
      <c r="T20" s="3">
        <v>420.70170761777001</v>
      </c>
      <c r="U20" s="3">
        <v>9477.1150276041208</v>
      </c>
    </row>
    <row r="21" spans="1:21" x14ac:dyDescent="0.2">
      <c r="A21" s="4" t="s">
        <v>57</v>
      </c>
      <c r="B21" s="3">
        <v>267359.73680578597</v>
      </c>
      <c r="C21" s="3">
        <v>42740.813493408001</v>
      </c>
      <c r="D21" s="3">
        <v>385790.53623912699</v>
      </c>
      <c r="E21" s="3">
        <v>21938.082443138101</v>
      </c>
      <c r="F21" s="3">
        <v>2760.4289849090601</v>
      </c>
      <c r="G21" s="3">
        <v>1644.4396985138201</v>
      </c>
      <c r="H21" s="3">
        <v>2323.8426489974299</v>
      </c>
      <c r="I21" s="3">
        <v>628.09562705468898</v>
      </c>
      <c r="J21" s="3">
        <v>0</v>
      </c>
      <c r="K21" s="3">
        <v>282.99820989466002</v>
      </c>
      <c r="L21" s="3">
        <v>2354.6397067107</v>
      </c>
      <c r="M21" s="3">
        <v>5400.2821406288504</v>
      </c>
      <c r="N21" s="3">
        <v>34.996238739013698</v>
      </c>
      <c r="O21" s="3">
        <v>372.10973495865301</v>
      </c>
      <c r="P21" s="3">
        <v>79336.296109018294</v>
      </c>
      <c r="Q21" s="3">
        <v>2140.2586644124899</v>
      </c>
      <c r="R21" s="3">
        <v>945888.30086107296</v>
      </c>
      <c r="S21" s="3">
        <v>1150.02643651677</v>
      </c>
      <c r="T21" s="3">
        <v>608.10497243738496</v>
      </c>
      <c r="U21" s="3">
        <v>3385.6383990668801</v>
      </c>
    </row>
    <row r="22" spans="1:21" x14ac:dyDescent="0.2">
      <c r="A22" s="4" t="s">
        <v>14</v>
      </c>
      <c r="B22" s="3">
        <v>626718.67208398099</v>
      </c>
      <c r="C22" s="3">
        <v>31690.521146728501</v>
      </c>
      <c r="D22" s="3">
        <v>251108.44522452599</v>
      </c>
      <c r="E22" s="3">
        <v>13194.1649345932</v>
      </c>
      <c r="F22" s="3">
        <v>2055.1114576943401</v>
      </c>
      <c r="G22" s="3">
        <v>1759.84890483551</v>
      </c>
      <c r="H22" s="3">
        <v>2422.42586465875</v>
      </c>
      <c r="I22" s="3">
        <v>321.28238488864901</v>
      </c>
      <c r="J22" s="3">
        <v>0</v>
      </c>
      <c r="K22" s="3">
        <v>410.47607668686101</v>
      </c>
      <c r="L22" s="3">
        <v>3938.00596231084</v>
      </c>
      <c r="M22" s="3">
        <v>9659.0727321166505</v>
      </c>
      <c r="N22" s="3">
        <v>26.466509280205099</v>
      </c>
      <c r="O22" s="3">
        <v>892.17192388344301</v>
      </c>
      <c r="P22" s="3">
        <v>148831.408907715</v>
      </c>
      <c r="Q22" s="3">
        <v>3693.1685055128701</v>
      </c>
      <c r="R22" s="3">
        <v>1951032.2110546899</v>
      </c>
      <c r="S22" s="3">
        <v>6335.88578587337</v>
      </c>
      <c r="T22" s="3">
        <v>1006.46420770836</v>
      </c>
      <c r="U22" s="3">
        <v>13718.783199960801</v>
      </c>
    </row>
    <row r="23" spans="1:21" x14ac:dyDescent="0.2">
      <c r="A23" s="4" t="s">
        <v>58</v>
      </c>
      <c r="B23" s="3">
        <v>306852.83027099603</v>
      </c>
      <c r="C23" s="3">
        <v>40965.187698730602</v>
      </c>
      <c r="D23" s="3">
        <v>375925.60289726098</v>
      </c>
      <c r="E23" s="3">
        <v>21556.744922935501</v>
      </c>
      <c r="F23" s="3">
        <v>2579.91278204837</v>
      </c>
      <c r="G23" s="3">
        <v>2176.7625188918901</v>
      </c>
      <c r="H23" s="3">
        <v>2724.4178166350998</v>
      </c>
      <c r="I23" s="3">
        <v>769.00347170162297</v>
      </c>
      <c r="J23" s="3">
        <v>0</v>
      </c>
      <c r="K23" s="3">
        <v>220.25762195586901</v>
      </c>
      <c r="L23" s="3">
        <v>2714.07683568837</v>
      </c>
      <c r="M23" s="3">
        <v>4980.4330753397398</v>
      </c>
      <c r="N23" s="3">
        <v>67.465047868253507</v>
      </c>
      <c r="O23" s="3">
        <v>506.59246294879199</v>
      </c>
      <c r="P23" s="3">
        <v>71001.774231105097</v>
      </c>
      <c r="Q23" s="3">
        <v>2508.6658357286501</v>
      </c>
      <c r="R23" s="3">
        <v>1261162.9231244801</v>
      </c>
      <c r="S23" s="3">
        <v>3225.1878336334198</v>
      </c>
      <c r="T23" s="3">
        <v>460.52225926828498</v>
      </c>
      <c r="U23" s="3">
        <v>3708.4801846161099</v>
      </c>
    </row>
    <row r="24" spans="1:21" x14ac:dyDescent="0.2">
      <c r="A24" s="4" t="s">
        <v>48</v>
      </c>
      <c r="B24" s="3">
        <v>367193.72110253398</v>
      </c>
      <c r="C24" s="3">
        <v>50208.059777343398</v>
      </c>
      <c r="D24" s="3">
        <v>362979.690037883</v>
      </c>
      <c r="E24" s="3">
        <v>18714.5472550507</v>
      </c>
      <c r="F24" s="3">
        <v>2401.7698012701999</v>
      </c>
      <c r="G24" s="3">
        <v>2231.56819411467</v>
      </c>
      <c r="H24" s="3">
        <v>2733.1050834248899</v>
      </c>
      <c r="I24" s="3">
        <v>868.23628149366095</v>
      </c>
      <c r="J24" s="3">
        <v>0</v>
      </c>
      <c r="K24" s="3">
        <v>198.13952225399601</v>
      </c>
      <c r="L24" s="3">
        <v>2172.2592068475001</v>
      </c>
      <c r="M24" s="3">
        <v>4653.1907932472104</v>
      </c>
      <c r="N24" s="3">
        <v>49.3722162747383</v>
      </c>
      <c r="O24" s="3">
        <v>414.19562487793002</v>
      </c>
      <c r="P24" s="3">
        <v>77401.939775866893</v>
      </c>
      <c r="Q24" s="3">
        <v>2661.2246276588398</v>
      </c>
      <c r="R24" s="3">
        <v>1460681.72407818</v>
      </c>
      <c r="S24" s="3">
        <v>2247.9470762910901</v>
      </c>
      <c r="T24" s="3">
        <v>470.03629920387698</v>
      </c>
      <c r="U24" s="3">
        <v>3023.2147504997301</v>
      </c>
    </row>
    <row r="25" spans="1:21" x14ac:dyDescent="0.2">
      <c r="A25" s="4" t="s">
        <v>49</v>
      </c>
      <c r="B25" s="3">
        <v>302512.46102579799</v>
      </c>
      <c r="C25" s="3">
        <v>50352.278704345597</v>
      </c>
      <c r="D25" s="3">
        <v>357619.87691148202</v>
      </c>
      <c r="E25" s="3">
        <v>20832.8043939667</v>
      </c>
      <c r="F25" s="3">
        <v>2448.3397451658702</v>
      </c>
      <c r="G25" s="3">
        <v>1939.9393075256201</v>
      </c>
      <c r="H25" s="3">
        <v>2897.5059515571602</v>
      </c>
      <c r="I25" s="3">
        <v>1027.9627902421901</v>
      </c>
      <c r="J25" s="3">
        <v>0</v>
      </c>
      <c r="K25" s="3">
        <v>234.11352614117399</v>
      </c>
      <c r="L25" s="3">
        <v>2501.8540240860302</v>
      </c>
      <c r="M25" s="3">
        <v>4973.3989277620303</v>
      </c>
      <c r="N25" s="3">
        <v>72.211517698765505</v>
      </c>
      <c r="O25" s="3">
        <v>460.97443437767498</v>
      </c>
      <c r="P25" s="3">
        <v>75644.119013631207</v>
      </c>
      <c r="Q25" s="3">
        <v>2939.2430504937101</v>
      </c>
      <c r="R25" s="3">
        <v>1117197.72229836</v>
      </c>
      <c r="S25" s="3">
        <v>1873.62417414739</v>
      </c>
      <c r="T25" s="3">
        <v>522.26029435586895</v>
      </c>
      <c r="U25" s="3">
        <v>3562.6948834743398</v>
      </c>
    </row>
    <row r="26" spans="1:21" x14ac:dyDescent="0.2">
      <c r="A26" s="4" t="s">
        <v>50</v>
      </c>
      <c r="B26" s="3">
        <v>403704.96423779801</v>
      </c>
      <c r="C26" s="3">
        <v>53279.639300048802</v>
      </c>
      <c r="D26" s="3">
        <v>352559.19643942401</v>
      </c>
      <c r="E26" s="3">
        <v>22295.105383087099</v>
      </c>
      <c r="F26" s="3">
        <v>3606.6573943618801</v>
      </c>
      <c r="G26" s="3">
        <v>2949.06907955931</v>
      </c>
      <c r="H26" s="3">
        <v>2329.9643433300498</v>
      </c>
      <c r="I26" s="3">
        <v>890.157309333066</v>
      </c>
      <c r="J26" s="3">
        <v>0</v>
      </c>
      <c r="K26" s="3">
        <v>273.50983963966098</v>
      </c>
      <c r="L26" s="3">
        <v>2686.1580285249602</v>
      </c>
      <c r="M26" s="3">
        <v>4751.2856069361296</v>
      </c>
      <c r="N26" s="3">
        <v>64.759940362453506</v>
      </c>
      <c r="O26" s="3">
        <v>617.93594731902397</v>
      </c>
      <c r="P26" s="3">
        <v>74520.468043358007</v>
      </c>
      <c r="Q26" s="3">
        <v>2186.1363696231801</v>
      </c>
      <c r="R26" s="3">
        <v>861729.73347468197</v>
      </c>
      <c r="S26" s="3">
        <v>1664.34611213827</v>
      </c>
      <c r="T26" s="3">
        <v>450.99850029134802</v>
      </c>
      <c r="U26" s="3">
        <v>2269.62478182413</v>
      </c>
    </row>
    <row r="27" spans="1:21" x14ac:dyDescent="0.2">
      <c r="A27" s="4" t="s">
        <v>3</v>
      </c>
      <c r="B27" s="3">
        <v>608146.86058630503</v>
      </c>
      <c r="C27" s="3">
        <v>26155.075677368201</v>
      </c>
      <c r="D27" s="3">
        <v>258028.100554481</v>
      </c>
      <c r="E27" s="3">
        <v>15872.005050781399</v>
      </c>
      <c r="F27" s="3">
        <v>1758.3040514352699</v>
      </c>
      <c r="G27" s="3">
        <v>1893.4585276584901</v>
      </c>
      <c r="H27" s="3">
        <v>1697.7004719009101</v>
      </c>
      <c r="I27" s="3">
        <v>381.45363309505802</v>
      </c>
      <c r="J27" s="3">
        <v>0</v>
      </c>
      <c r="K27" s="3">
        <v>481.65092864173602</v>
      </c>
      <c r="L27" s="3">
        <v>4120.2255847476599</v>
      </c>
      <c r="M27" s="3">
        <v>9435.4465192884199</v>
      </c>
      <c r="N27" s="3">
        <v>97.672985629084806</v>
      </c>
      <c r="O27" s="3">
        <v>968.76396112633097</v>
      </c>
      <c r="P27" s="3">
        <v>145799.19928984001</v>
      </c>
      <c r="Q27" s="3">
        <v>3477.3573953905202</v>
      </c>
      <c r="R27" s="3">
        <v>1076509.3779700201</v>
      </c>
      <c r="S27" s="3">
        <v>7015.2481512520699</v>
      </c>
      <c r="T27" s="3">
        <v>1245.1458809788601</v>
      </c>
      <c r="U27" s="3">
        <v>9826.8941204241291</v>
      </c>
    </row>
    <row r="28" spans="1:21" x14ac:dyDescent="0.2">
      <c r="A28" s="4" t="s">
        <v>8</v>
      </c>
      <c r="B28" s="3">
        <v>782890.53416418296</v>
      </c>
      <c r="C28" s="3">
        <v>23832.698203979398</v>
      </c>
      <c r="D28" s="3">
        <v>264650.16328121698</v>
      </c>
      <c r="E28" s="3">
        <v>17143.467148361098</v>
      </c>
      <c r="F28" s="3">
        <v>175000.59981919601</v>
      </c>
      <c r="G28" s="3">
        <v>1728.2747993707701</v>
      </c>
      <c r="H28" s="3">
        <v>1904.31697886659</v>
      </c>
      <c r="I28" s="3">
        <v>465.649904471745</v>
      </c>
      <c r="J28" s="3">
        <v>0</v>
      </c>
      <c r="K28" s="3">
        <v>487.43210394382902</v>
      </c>
      <c r="L28" s="3">
        <v>3657.3413472554098</v>
      </c>
      <c r="M28" s="3">
        <v>11128.1893996906</v>
      </c>
      <c r="N28" s="3">
        <v>8.0225901775362303</v>
      </c>
      <c r="O28" s="3">
        <v>830.75617784118003</v>
      </c>
      <c r="P28" s="3">
        <v>155577.604419209</v>
      </c>
      <c r="Q28" s="3">
        <v>3255.3766973123402</v>
      </c>
      <c r="R28" s="3">
        <v>1843631.9414631799</v>
      </c>
      <c r="S28" s="3">
        <v>6109.0012381479301</v>
      </c>
      <c r="T28" s="3">
        <v>1066.15247182178</v>
      </c>
      <c r="U28" s="3">
        <v>6392.0663584213598</v>
      </c>
    </row>
    <row r="29" spans="1:21" x14ac:dyDescent="0.2">
      <c r="A29" s="4" t="s">
        <v>12</v>
      </c>
      <c r="B29" s="3">
        <v>639269.60331295896</v>
      </c>
      <c r="C29" s="3">
        <v>23943.321790039201</v>
      </c>
      <c r="D29" s="3">
        <v>251112.03824385101</v>
      </c>
      <c r="E29" s="3">
        <v>14612.0975326309</v>
      </c>
      <c r="F29" s="3">
        <v>1314.2433433075</v>
      </c>
      <c r="G29" s="3">
        <v>1802.38729063034</v>
      </c>
      <c r="H29" s="3">
        <v>2072.8160333556898</v>
      </c>
      <c r="I29" s="3">
        <v>313.406494645934</v>
      </c>
      <c r="J29" s="3">
        <v>0</v>
      </c>
      <c r="K29" s="3">
        <v>431.51439242171699</v>
      </c>
      <c r="L29" s="3">
        <v>4077.27499669598</v>
      </c>
      <c r="M29" s="3">
        <v>10798.371885184</v>
      </c>
      <c r="N29" s="3">
        <v>58.984142705914302</v>
      </c>
      <c r="O29" s="3">
        <v>1034.81649752045</v>
      </c>
      <c r="P29" s="3">
        <v>141014.820067533</v>
      </c>
      <c r="Q29" s="3">
        <v>3192.2209173483898</v>
      </c>
      <c r="R29" s="3">
        <v>1476009.2325140501</v>
      </c>
      <c r="S29" s="3">
        <v>3364.5736371511698</v>
      </c>
      <c r="T29" s="3">
        <v>816.16052991628601</v>
      </c>
      <c r="U29" s="3">
        <v>7294.6394996643003</v>
      </c>
    </row>
    <row r="30" spans="1:21" x14ac:dyDescent="0.2">
      <c r="A30" s="4" t="s">
        <v>5</v>
      </c>
      <c r="B30" s="3">
        <v>801548.74742619996</v>
      </c>
      <c r="C30" s="3">
        <v>23419.060704467702</v>
      </c>
      <c r="D30" s="3">
        <v>255057.79775383099</v>
      </c>
      <c r="E30" s="3">
        <v>18091.184760055501</v>
      </c>
      <c r="F30" s="3">
        <v>1708.9276168159799</v>
      </c>
      <c r="G30" s="3">
        <v>1914.4634838714801</v>
      </c>
      <c r="H30" s="3">
        <v>1694.42215899655</v>
      </c>
      <c r="I30" s="3">
        <v>294.08727517986102</v>
      </c>
      <c r="J30" s="3">
        <v>0</v>
      </c>
      <c r="K30" s="3">
        <v>356.422607601165</v>
      </c>
      <c r="L30" s="3">
        <v>4008.8885467032301</v>
      </c>
      <c r="M30" s="3">
        <v>10407.764802055301</v>
      </c>
      <c r="N30" s="3">
        <v>72.431042730808997</v>
      </c>
      <c r="O30" s="3">
        <v>945.71870228958505</v>
      </c>
      <c r="P30" s="3">
        <v>150455.40750243599</v>
      </c>
      <c r="Q30" s="3">
        <v>3323.02815936041</v>
      </c>
      <c r="R30" s="3">
        <v>1814451.3680258901</v>
      </c>
      <c r="S30" s="3">
        <v>6389.3330542573103</v>
      </c>
      <c r="T30" s="3">
        <v>1286.2412058720599</v>
      </c>
      <c r="U30" s="3">
        <v>6999.4435837413303</v>
      </c>
    </row>
    <row r="31" spans="1:21" x14ac:dyDescent="0.2">
      <c r="A31" s="4" t="s">
        <v>13</v>
      </c>
      <c r="B31" s="3">
        <v>913907.19682165503</v>
      </c>
      <c r="C31" s="3">
        <v>35102.678291748198</v>
      </c>
      <c r="D31" s="3">
        <v>263900.93013351399</v>
      </c>
      <c r="E31" s="3">
        <v>15650.6507561341</v>
      </c>
      <c r="F31" s="3">
        <v>2416.24785718474</v>
      </c>
      <c r="G31" s="3">
        <v>2023.41771125337</v>
      </c>
      <c r="H31" s="3">
        <v>2846.7559018439201</v>
      </c>
      <c r="I31" s="3">
        <v>594.68776682243401</v>
      </c>
      <c r="J31" s="3">
        <v>0</v>
      </c>
      <c r="K31" s="3">
        <v>352.27372353696398</v>
      </c>
      <c r="L31" s="3">
        <v>3771.3758128689701</v>
      </c>
      <c r="M31" s="3">
        <v>9398.55650229403</v>
      </c>
      <c r="N31" s="3">
        <v>65.373060848238694</v>
      </c>
      <c r="O31" s="3">
        <v>1084.8767544632001</v>
      </c>
      <c r="P31" s="3">
        <v>134524.448785021</v>
      </c>
      <c r="Q31" s="3">
        <v>3708.86146305086</v>
      </c>
      <c r="R31" s="3">
        <v>1621854.6149931599</v>
      </c>
      <c r="S31" s="3">
        <v>5556.20433149766</v>
      </c>
      <c r="T31" s="3">
        <v>1127.65152077485</v>
      </c>
      <c r="U31" s="3">
        <v>11063.280714553801</v>
      </c>
    </row>
    <row r="32" spans="1:21" x14ac:dyDescent="0.2">
      <c r="A32" s="4" t="s">
        <v>7</v>
      </c>
      <c r="B32" s="3">
        <v>713342.86690190202</v>
      </c>
      <c r="C32" s="3">
        <v>26928.9312524415</v>
      </c>
      <c r="D32" s="3">
        <v>252403.823952637</v>
      </c>
      <c r="E32" s="3">
        <v>15576.866608161999</v>
      </c>
      <c r="F32" s="3">
        <v>1593.83552030182</v>
      </c>
      <c r="G32" s="3">
        <v>1967.8689770507999</v>
      </c>
      <c r="H32" s="3">
        <v>2165.8694693450698</v>
      </c>
      <c r="I32" s="3">
        <v>515.69648509948297</v>
      </c>
      <c r="J32" s="3">
        <v>0</v>
      </c>
      <c r="K32" s="3">
        <v>478.92540725422202</v>
      </c>
      <c r="L32" s="3">
        <v>5238.2340256653097</v>
      </c>
      <c r="M32" s="3">
        <v>9675.6677881279902</v>
      </c>
      <c r="N32" s="3">
        <v>91.099028732774997</v>
      </c>
      <c r="O32" s="3">
        <v>1245.1766738548299</v>
      </c>
      <c r="P32" s="3">
        <v>153135.56055288401</v>
      </c>
      <c r="Q32" s="3">
        <v>3624.7402785448899</v>
      </c>
      <c r="R32" s="3">
        <v>1655596.8176971199</v>
      </c>
      <c r="S32" s="3">
        <v>7735.9396301479201</v>
      </c>
      <c r="T32" s="3">
        <v>1409.6828921484901</v>
      </c>
      <c r="U32" s="3">
        <v>7520.5214836711802</v>
      </c>
    </row>
    <row r="33" spans="1:21" x14ac:dyDescent="0.2">
      <c r="A33" s="4" t="s">
        <v>6</v>
      </c>
      <c r="B33" s="3">
        <v>816513.51904233405</v>
      </c>
      <c r="C33" s="3">
        <v>27142.5747894286</v>
      </c>
      <c r="D33" s="3">
        <v>266139.88728545699</v>
      </c>
      <c r="E33" s="3">
        <v>16385.1373702278</v>
      </c>
      <c r="F33" s="3">
        <v>1883.42575901848</v>
      </c>
      <c r="G33" s="3">
        <v>2285.7609291687099</v>
      </c>
      <c r="H33" s="3">
        <v>2588.7214895782899</v>
      </c>
      <c r="I33" s="3">
        <v>310.74912453863499</v>
      </c>
      <c r="J33" s="3">
        <v>0</v>
      </c>
      <c r="K33" s="3">
        <v>480.32360761451099</v>
      </c>
      <c r="L33" s="3">
        <v>4019.57580621335</v>
      </c>
      <c r="M33" s="3">
        <v>10894.612263061001</v>
      </c>
      <c r="N33" s="3">
        <v>22.563086145401201</v>
      </c>
      <c r="O33" s="3">
        <v>1213.2575704574499</v>
      </c>
      <c r="P33" s="3">
        <v>149478.266311635</v>
      </c>
      <c r="Q33" s="3">
        <v>3221.94841173746</v>
      </c>
      <c r="R33" s="3">
        <v>1448104.72884203</v>
      </c>
      <c r="S33" s="3">
        <v>12304.174955951699</v>
      </c>
      <c r="T33" s="3">
        <v>966.96694570826901</v>
      </c>
      <c r="U33" s="3">
        <v>5884.2901646728496</v>
      </c>
    </row>
    <row r="34" spans="1:21" x14ac:dyDescent="0.2">
      <c r="A34" s="4" t="s">
        <v>9</v>
      </c>
      <c r="B34" s="3">
        <v>1196423.6886124299</v>
      </c>
      <c r="C34" s="3">
        <v>28915.454875976498</v>
      </c>
      <c r="D34" s="3">
        <v>259917.61739831499</v>
      </c>
      <c r="E34" s="3">
        <v>16383.870816009399</v>
      </c>
      <c r="F34" s="3">
        <v>1900.3799305801299</v>
      </c>
      <c r="G34" s="3">
        <v>1758.83960703661</v>
      </c>
      <c r="H34" s="3">
        <v>2673.4296876983399</v>
      </c>
      <c r="I34" s="3">
        <v>509.48924860179102</v>
      </c>
      <c r="J34" s="3">
        <v>0</v>
      </c>
      <c r="K34" s="3">
        <v>367.52169061756399</v>
      </c>
      <c r="L34" s="3">
        <v>4200.9936583099698</v>
      </c>
      <c r="M34" s="3">
        <v>11556.749640149101</v>
      </c>
      <c r="N34" s="3">
        <v>81.099062617299694</v>
      </c>
      <c r="O34" s="3">
        <v>1059.7028724327199</v>
      </c>
      <c r="P34" s="3">
        <v>146543.47724418101</v>
      </c>
      <c r="Q34" s="3">
        <v>3699.05093540798</v>
      </c>
      <c r="R34" s="3">
        <v>1557309.72062414</v>
      </c>
      <c r="S34" s="3">
        <v>2758.5019510654502</v>
      </c>
      <c r="T34" s="3">
        <v>1074.5829362792899</v>
      </c>
      <c r="U34" s="3">
        <v>6910.9543793182202</v>
      </c>
    </row>
    <row r="35" spans="1:21" x14ac:dyDescent="0.2">
      <c r="A35" s="4" t="s">
        <v>11</v>
      </c>
      <c r="B35" s="3">
        <v>869214.64261993405</v>
      </c>
      <c r="C35" s="3">
        <v>31014.669350585798</v>
      </c>
      <c r="D35" s="3">
        <v>262721.64961586299</v>
      </c>
      <c r="E35" s="3">
        <v>17237.2230161361</v>
      </c>
      <c r="F35" s="3">
        <v>2061.7906654190001</v>
      </c>
      <c r="G35" s="3">
        <v>2387.22043244933</v>
      </c>
      <c r="H35" s="3">
        <v>2305.1331714550602</v>
      </c>
      <c r="I35" s="3">
        <v>349.782701247158</v>
      </c>
      <c r="J35" s="3">
        <v>0</v>
      </c>
      <c r="K35" s="3">
        <v>220.279210540295</v>
      </c>
      <c r="L35" s="3">
        <v>4213.4254311828199</v>
      </c>
      <c r="M35" s="3">
        <v>10796.0222433777</v>
      </c>
      <c r="N35" s="3">
        <v>69.400145531654601</v>
      </c>
      <c r="O35" s="3">
        <v>801.25670965481595</v>
      </c>
      <c r="P35" s="3">
        <v>148791.48307765601</v>
      </c>
      <c r="Q35" s="3">
        <v>2392.9558111019101</v>
      </c>
      <c r="R35" s="3">
        <v>846440.34068540903</v>
      </c>
      <c r="S35" s="3">
        <v>2387.0611504304002</v>
      </c>
      <c r="T35" s="3">
        <v>1100.17965238381</v>
      </c>
      <c r="U35" s="3">
        <v>2774.9114105644098</v>
      </c>
    </row>
    <row r="36" spans="1:21" x14ac:dyDescent="0.2">
      <c r="A36" s="4" t="s">
        <v>4</v>
      </c>
      <c r="B36" s="3">
        <v>1024292.1011974</v>
      </c>
      <c r="C36" s="3">
        <v>24204.5816296388</v>
      </c>
      <c r="D36" s="3">
        <v>274906.34143518098</v>
      </c>
      <c r="E36" s="3">
        <v>16272.139509689299</v>
      </c>
      <c r="F36" s="3">
        <v>1758.8855311439299</v>
      </c>
      <c r="G36" s="3">
        <v>2193.33645708923</v>
      </c>
      <c r="H36" s="3">
        <v>1854.04061130524</v>
      </c>
      <c r="I36" s="3">
        <v>423.19731035002502</v>
      </c>
      <c r="J36" s="3">
        <v>0</v>
      </c>
      <c r="K36" s="3">
        <v>279.69099541377801</v>
      </c>
      <c r="L36" s="3">
        <v>3942.6632299499302</v>
      </c>
      <c r="M36" s="3">
        <v>8729.58668852558</v>
      </c>
      <c r="N36" s="3">
        <v>124.338218889237</v>
      </c>
      <c r="O36" s="3">
        <v>1000.77225636291</v>
      </c>
      <c r="P36" s="3">
        <v>145143.77675768099</v>
      </c>
      <c r="Q36" s="3">
        <v>3391.0044313364001</v>
      </c>
      <c r="R36" s="3">
        <v>1883766.7453449201</v>
      </c>
      <c r="S36" s="3">
        <v>3647.4663999376298</v>
      </c>
      <c r="T36" s="3">
        <v>1405.4695504388901</v>
      </c>
      <c r="U36" s="3">
        <v>6430.2062586670299</v>
      </c>
    </row>
    <row r="37" spans="1:21" x14ac:dyDescent="0.2">
      <c r="A37" s="4" t="s">
        <v>1</v>
      </c>
      <c r="B37" s="3">
        <v>1196196.9222754999</v>
      </c>
      <c r="C37" s="3">
        <v>26027.006817627</v>
      </c>
      <c r="D37" s="3">
        <v>277951.93038936198</v>
      </c>
      <c r="E37" s="3">
        <v>16704.080035285999</v>
      </c>
      <c r="F37" s="3">
        <v>2125.2416368792601</v>
      </c>
      <c r="G37" s="3">
        <v>2016.90280431518</v>
      </c>
      <c r="H37" s="3">
        <v>2586.2342709427298</v>
      </c>
      <c r="I37" s="3">
        <v>451.615272224271</v>
      </c>
      <c r="J37" s="3">
        <v>0</v>
      </c>
      <c r="K37" s="3">
        <v>314.80023103142003</v>
      </c>
      <c r="L37" s="3">
        <v>4362.19987071989</v>
      </c>
      <c r="M37" s="3">
        <v>10597.9041320997</v>
      </c>
      <c r="N37" s="3">
        <v>19.852124480724498</v>
      </c>
      <c r="O37" s="3">
        <v>1283.4587643003399</v>
      </c>
      <c r="P37" s="3">
        <v>144481.03306229101</v>
      </c>
      <c r="Q37" s="3">
        <v>3691.1273832962902</v>
      </c>
      <c r="R37" s="3">
        <v>1767400.49918353</v>
      </c>
      <c r="S37" s="3">
        <v>7058.4843549152101</v>
      </c>
      <c r="T37" s="3">
        <v>930.65446702910697</v>
      </c>
      <c r="U37" s="3">
        <v>5481.2630637664897</v>
      </c>
    </row>
    <row r="38" spans="1:21" x14ac:dyDescent="0.2">
      <c r="A38" s="4" t="s">
        <v>2</v>
      </c>
      <c r="B38" s="3">
        <v>1018667.2328112799</v>
      </c>
      <c r="C38" s="3">
        <v>28458.525094848701</v>
      </c>
      <c r="D38" s="3">
        <v>285960.83519560797</v>
      </c>
      <c r="E38" s="3">
        <v>18761.344906906201</v>
      </c>
      <c r="F38" s="3">
        <v>2096.8147496470501</v>
      </c>
      <c r="G38" s="3">
        <v>2446.97207138062</v>
      </c>
      <c r="H38" s="3">
        <v>1956.2904495391499</v>
      </c>
      <c r="I38" s="3">
        <v>627.45668181337203</v>
      </c>
      <c r="J38" s="3">
        <v>0</v>
      </c>
      <c r="K38" s="3">
        <v>327.51089766216</v>
      </c>
      <c r="L38" s="3">
        <v>3806.30404251967</v>
      </c>
      <c r="M38" s="3">
        <v>11305.3196855774</v>
      </c>
      <c r="N38" s="3">
        <v>72.916452692507605</v>
      </c>
      <c r="O38" s="3">
        <v>1320.47321435547</v>
      </c>
      <c r="P38" s="3">
        <v>149178.150355063</v>
      </c>
      <c r="Q38" s="3">
        <v>4622.0532452597599</v>
      </c>
      <c r="R38" s="3">
        <v>1642276.6424741901</v>
      </c>
      <c r="S38" s="3">
        <v>4566.92679528193</v>
      </c>
      <c r="T38" s="3">
        <v>2606.5046780600501</v>
      </c>
      <c r="U38" s="3">
        <v>4913.0649786796503</v>
      </c>
    </row>
    <row r="39" spans="1:21" x14ac:dyDescent="0.2">
      <c r="A39" s="4" t="s">
        <v>10</v>
      </c>
      <c r="B39" s="3">
        <v>938641.55777631199</v>
      </c>
      <c r="C39" s="3">
        <v>29646.546535888599</v>
      </c>
      <c r="D39" s="3">
        <v>297848.14789945801</v>
      </c>
      <c r="E39" s="3">
        <v>18010.530873374901</v>
      </c>
      <c r="F39" s="3">
        <v>1757.2273142993699</v>
      </c>
      <c r="G39" s="3">
        <v>1970.2141444854799</v>
      </c>
      <c r="H39" s="3">
        <v>2619.2481584065799</v>
      </c>
      <c r="I39" s="3">
        <v>710.09724022150897</v>
      </c>
      <c r="J39" s="3">
        <v>0</v>
      </c>
      <c r="K39" s="3">
        <v>380.27940193081002</v>
      </c>
      <c r="L39" s="3">
        <v>4681.0428293609802</v>
      </c>
      <c r="M39" s="3">
        <v>10150.326723897901</v>
      </c>
      <c r="N39" s="3">
        <v>41.087625204089399</v>
      </c>
      <c r="O39" s="3">
        <v>913.98310350226905</v>
      </c>
      <c r="P39" s="3">
        <v>142997.28340287399</v>
      </c>
      <c r="Q39" s="3">
        <v>3649.9015941108601</v>
      </c>
      <c r="R39" s="3">
        <v>2059374.1607212501</v>
      </c>
      <c r="S39" s="3">
        <v>5495.04781311426</v>
      </c>
      <c r="T39" s="3">
        <v>1193.3694638857801</v>
      </c>
      <c r="U39" s="3">
        <v>8969.7698265952804</v>
      </c>
    </row>
    <row r="40" spans="1:21" x14ac:dyDescent="0.2">
      <c r="A40" s="4" t="s">
        <v>15</v>
      </c>
      <c r="B40" s="3">
        <v>642743.87694530096</v>
      </c>
      <c r="C40" s="3">
        <v>45807.258324951203</v>
      </c>
      <c r="D40" s="3">
        <v>322853.25709496101</v>
      </c>
      <c r="E40" s="3">
        <v>16845.058718620501</v>
      </c>
      <c r="F40" s="3">
        <v>1844.7839633056201</v>
      </c>
      <c r="G40" s="3">
        <v>1885.3292593978799</v>
      </c>
      <c r="H40" s="3">
        <v>2349.3388468472399</v>
      </c>
      <c r="I40" s="3">
        <v>578.80845505190302</v>
      </c>
      <c r="J40" s="3">
        <v>0</v>
      </c>
      <c r="K40" s="3">
        <v>272.790416968351</v>
      </c>
      <c r="L40" s="3">
        <v>2604.3763381413401</v>
      </c>
      <c r="M40" s="3">
        <v>7743.0798586605597</v>
      </c>
      <c r="N40" s="3">
        <v>117.838816979412</v>
      </c>
      <c r="O40" s="3">
        <v>957.60106427384198</v>
      </c>
      <c r="P40" s="3">
        <v>107328.343958629</v>
      </c>
      <c r="Q40" s="3">
        <v>2658.75550642395</v>
      </c>
      <c r="R40" s="3">
        <v>1287874.0729626699</v>
      </c>
      <c r="S40" s="3">
        <v>4044.3178454469398</v>
      </c>
      <c r="T40" s="3">
        <v>736.86185429421403</v>
      </c>
      <c r="U40" s="3">
        <v>7608.5893901044001</v>
      </c>
    </row>
  </sheetData>
  <sortState xmlns:xlrd2="http://schemas.microsoft.com/office/spreadsheetml/2017/richdata2" ref="A27:U40">
    <sortCondition ref="A33:A40"/>
  </sortState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44C792-4387-42AE-9288-63863E65A3E9}">
  <dimension ref="A1:Q44"/>
  <sheetViews>
    <sheetView workbookViewId="0">
      <selection activeCell="B8" sqref="B8"/>
    </sheetView>
  </sheetViews>
  <sheetFormatPr baseColWidth="10" defaultColWidth="9" defaultRowHeight="14" x14ac:dyDescent="0.2"/>
  <cols>
    <col min="1" max="1" width="14.5" style="7" customWidth="1"/>
    <col min="2" max="2" width="12.6640625" style="7" bestFit="1" customWidth="1"/>
    <col min="3" max="4" width="24.5" style="7" bestFit="1" customWidth="1"/>
    <col min="5" max="7" width="25.83203125" style="7" bestFit="1" customWidth="1"/>
    <col min="8" max="8" width="25.1640625" style="7" bestFit="1" customWidth="1"/>
    <col min="9" max="9" width="25.83203125" style="7" bestFit="1" customWidth="1"/>
    <col min="10" max="10" width="26.5" style="7" bestFit="1" customWidth="1"/>
    <col min="11" max="12" width="25.1640625" style="7" bestFit="1" customWidth="1"/>
    <col min="13" max="14" width="25.83203125" style="7" bestFit="1" customWidth="1"/>
    <col min="15" max="15" width="26.5" style="7" bestFit="1" customWidth="1"/>
    <col min="16" max="16" width="27" style="7" bestFit="1" customWidth="1"/>
    <col min="17" max="17" width="27.1640625" style="7" bestFit="1" customWidth="1"/>
    <col min="18" max="16384" width="9" style="7"/>
  </cols>
  <sheetData>
    <row r="1" spans="1:17" x14ac:dyDescent="0.2">
      <c r="A1" s="25" t="s">
        <v>60</v>
      </c>
      <c r="B1" s="5" t="s">
        <v>0</v>
      </c>
      <c r="C1" s="5" t="s">
        <v>16</v>
      </c>
      <c r="D1" s="5" t="s">
        <v>17</v>
      </c>
      <c r="E1" s="5" t="s">
        <v>18</v>
      </c>
      <c r="F1" s="5" t="s">
        <v>19</v>
      </c>
      <c r="G1" s="5" t="s">
        <v>20</v>
      </c>
      <c r="H1" s="5" t="s">
        <v>21</v>
      </c>
      <c r="I1" s="5" t="s">
        <v>22</v>
      </c>
      <c r="J1" s="5" t="s">
        <v>23</v>
      </c>
      <c r="K1" s="5" t="s">
        <v>24</v>
      </c>
      <c r="L1" s="5" t="s">
        <v>25</v>
      </c>
      <c r="M1" s="5" t="s">
        <v>27</v>
      </c>
      <c r="N1" s="5" t="s">
        <v>28</v>
      </c>
      <c r="O1" s="5" t="s">
        <v>29</v>
      </c>
      <c r="P1" s="5" t="s">
        <v>30</v>
      </c>
      <c r="Q1" s="5" t="s">
        <v>61</v>
      </c>
    </row>
    <row r="2" spans="1:17" x14ac:dyDescent="0.2">
      <c r="A2" s="25"/>
      <c r="B2" s="1" t="s">
        <v>62</v>
      </c>
      <c r="C2" s="3">
        <v>1065435.9472108199</v>
      </c>
      <c r="D2" s="3">
        <v>301668.11618212902</v>
      </c>
      <c r="E2" s="3">
        <v>1018248.862969</v>
      </c>
      <c r="F2" s="3">
        <v>973457.265792505</v>
      </c>
      <c r="G2" s="3">
        <v>763187.29203287</v>
      </c>
      <c r="H2" s="3">
        <v>798832.58352422097</v>
      </c>
      <c r="I2" s="3">
        <v>226332.34993529899</v>
      </c>
      <c r="J2" s="3">
        <v>611842.83898271003</v>
      </c>
      <c r="K2" s="3">
        <v>567155.935382294</v>
      </c>
      <c r="L2" s="3">
        <v>523240.40309230803</v>
      </c>
      <c r="M2" s="3">
        <v>406029.83265812002</v>
      </c>
      <c r="N2" s="3">
        <v>215086.21092007501</v>
      </c>
      <c r="O2" s="3">
        <v>153790.80937892699</v>
      </c>
      <c r="P2" s="3">
        <v>184901.493975978</v>
      </c>
      <c r="Q2" s="3">
        <v>146469.43241388901</v>
      </c>
    </row>
    <row r="3" spans="1:17" x14ac:dyDescent="0.2">
      <c r="A3" s="25"/>
      <c r="B3" s="1" t="s">
        <v>63</v>
      </c>
      <c r="C3" s="3">
        <v>318870.07649755798</v>
      </c>
      <c r="D3" s="3">
        <v>87748.269047363705</v>
      </c>
      <c r="E3" s="3">
        <v>325889.21556032001</v>
      </c>
      <c r="F3" s="3">
        <v>216419.78781053601</v>
      </c>
      <c r="G3" s="3">
        <v>165921.11637434599</v>
      </c>
      <c r="H3" s="3">
        <v>166235.684643885</v>
      </c>
      <c r="I3" s="3">
        <v>62368.528056151197</v>
      </c>
      <c r="J3" s="3">
        <v>131318.61293465699</v>
      </c>
      <c r="K3" s="3">
        <v>115255.991737113</v>
      </c>
      <c r="L3" s="3">
        <v>115457.121233775</v>
      </c>
      <c r="M3" s="3">
        <v>91771.302302441705</v>
      </c>
      <c r="N3" s="3">
        <v>49748.480232287402</v>
      </c>
      <c r="O3" s="3">
        <v>33155.580187068997</v>
      </c>
      <c r="P3" s="3">
        <v>41343.577333556699</v>
      </c>
      <c r="Q3" s="3">
        <v>140020.29366556599</v>
      </c>
    </row>
    <row r="4" spans="1:17" x14ac:dyDescent="0.2">
      <c r="A4" s="25"/>
      <c r="B4" s="1" t="s">
        <v>64</v>
      </c>
      <c r="C4" s="3">
        <v>141003.26479998801</v>
      </c>
      <c r="D4" s="3">
        <v>103434.056413574</v>
      </c>
      <c r="E4" s="3">
        <v>217470.163184123</v>
      </c>
      <c r="F4" s="3">
        <v>45810.1044918607</v>
      </c>
      <c r="G4" s="3">
        <v>21797.465801162201</v>
      </c>
      <c r="H4" s="3">
        <v>18276.559438781798</v>
      </c>
      <c r="I4" s="3">
        <v>11179.6765728504</v>
      </c>
      <c r="J4" s="3">
        <v>14255.194362423699</v>
      </c>
      <c r="K4" s="3">
        <v>11426.0768536129</v>
      </c>
      <c r="L4" s="3">
        <v>17929.749482774601</v>
      </c>
      <c r="M4" s="3">
        <v>16761.545851152299</v>
      </c>
      <c r="N4" s="3">
        <v>11738.7020679912</v>
      </c>
      <c r="O4" s="3">
        <v>4867.6628179049503</v>
      </c>
      <c r="P4" s="3">
        <v>7513.8085229121798</v>
      </c>
      <c r="Q4" s="3">
        <v>93881.996456389606</v>
      </c>
    </row>
    <row r="5" spans="1:17" x14ac:dyDescent="0.2">
      <c r="A5" s="25"/>
      <c r="B5" s="1" t="s">
        <v>65</v>
      </c>
      <c r="C5" s="3">
        <v>125623.547974671</v>
      </c>
      <c r="D5" s="3">
        <v>31570.069977050702</v>
      </c>
      <c r="E5" s="3">
        <v>111887.39755116199</v>
      </c>
      <c r="F5" s="3">
        <v>25353.556801711999</v>
      </c>
      <c r="G5" s="3">
        <v>8293.81846057025</v>
      </c>
      <c r="H5" s="3">
        <v>6492.2434505538804</v>
      </c>
      <c r="I5" s="3">
        <v>4683.42993981164</v>
      </c>
      <c r="J5" s="3">
        <v>3835.5993024740301</v>
      </c>
      <c r="K5" s="3">
        <v>3385.23457131741</v>
      </c>
      <c r="L5" s="3">
        <v>6111.6139392954501</v>
      </c>
      <c r="M5" s="3">
        <v>8590.1748796534193</v>
      </c>
      <c r="N5" s="3">
        <v>8207.6816369089192</v>
      </c>
      <c r="O5" s="3">
        <v>1646.18189728009</v>
      </c>
      <c r="P5" s="3">
        <v>3724.9224667090998</v>
      </c>
      <c r="Q5" s="3">
        <v>83320.802918177505</v>
      </c>
    </row>
    <row r="6" spans="1:17" x14ac:dyDescent="0.2">
      <c r="A6" s="25"/>
      <c r="B6" s="1" t="s">
        <v>66</v>
      </c>
      <c r="C6" s="3">
        <v>115506.56392913801</v>
      </c>
      <c r="D6" s="3">
        <v>26759.296843261702</v>
      </c>
      <c r="E6" s="3">
        <v>116136.18875872801</v>
      </c>
      <c r="F6" s="3">
        <v>23624.9487347414</v>
      </c>
      <c r="G6" s="3">
        <v>8138.1638093826396</v>
      </c>
      <c r="H6" s="3">
        <v>7139.0462248915701</v>
      </c>
      <c r="I6" s="3">
        <v>3720.0348869934001</v>
      </c>
      <c r="J6" s="3">
        <v>4545.6700624233999</v>
      </c>
      <c r="K6" s="3">
        <v>3846.0092394677099</v>
      </c>
      <c r="L6" s="3">
        <v>3590.4431877060201</v>
      </c>
      <c r="M6" s="3">
        <v>5572.7311737523396</v>
      </c>
      <c r="N6" s="3">
        <v>8806.3576121464503</v>
      </c>
      <c r="O6" s="3">
        <v>1119.2886379542499</v>
      </c>
      <c r="P6" s="3">
        <v>2562.1682445258998</v>
      </c>
      <c r="Q6" s="3">
        <v>74067.108325753201</v>
      </c>
    </row>
    <row r="7" spans="1:17" x14ac:dyDescent="0.2">
      <c r="A7" s="25"/>
      <c r="B7" s="1" t="s">
        <v>67</v>
      </c>
      <c r="C7" s="3">
        <v>118193.46486865199</v>
      </c>
      <c r="D7" s="3">
        <v>33707.940923827999</v>
      </c>
      <c r="E7" s="3">
        <v>123968.5393114</v>
      </c>
      <c r="F7" s="3">
        <v>18902.325791336199</v>
      </c>
      <c r="G7" s="3">
        <v>4835.1449075254304</v>
      </c>
      <c r="H7" s="3">
        <v>4581.6788936386001</v>
      </c>
      <c r="I7" s="3">
        <v>2911.7620613059999</v>
      </c>
      <c r="J7" s="3">
        <v>2229.54921664208</v>
      </c>
      <c r="K7" s="3">
        <v>1720.91192097473</v>
      </c>
      <c r="L7" s="3">
        <v>1558.41952870724</v>
      </c>
      <c r="M7" s="3">
        <v>3286.35315311881</v>
      </c>
      <c r="N7" s="3">
        <v>8277.3460985040892</v>
      </c>
      <c r="O7" s="3">
        <v>541.99929070664405</v>
      </c>
      <c r="P7" s="3">
        <v>1265.2966573619799</v>
      </c>
      <c r="Q7" s="3">
        <v>65846.610574052305</v>
      </c>
    </row>
    <row r="8" spans="1:17" x14ac:dyDescent="0.2">
      <c r="A8" s="25"/>
      <c r="B8" s="1" t="s">
        <v>68</v>
      </c>
      <c r="C8" s="3">
        <v>123299.59969626799</v>
      </c>
      <c r="D8" s="3">
        <v>23570.620263549899</v>
      </c>
      <c r="E8" s="3">
        <v>104700.947411877</v>
      </c>
      <c r="F8" s="3">
        <v>16988.0135040512</v>
      </c>
      <c r="G8" s="3">
        <v>3032.55757060213</v>
      </c>
      <c r="H8" s="3">
        <v>2273.5138467445299</v>
      </c>
      <c r="I8" s="3">
        <v>1718.00145984649</v>
      </c>
      <c r="J8" s="3">
        <v>545.06725347376505</v>
      </c>
      <c r="K8" s="3">
        <v>227.68972507143499</v>
      </c>
      <c r="L8" s="3">
        <v>530.24057696246905</v>
      </c>
      <c r="M8" s="3">
        <v>4017.3985149841001</v>
      </c>
      <c r="N8" s="3">
        <v>8143.11443584064</v>
      </c>
      <c r="O8" s="3">
        <v>140.49057458115001</v>
      </c>
      <c r="P8" s="3">
        <v>1096.79050156784</v>
      </c>
      <c r="Q8" s="3">
        <v>48039.424016608398</v>
      </c>
    </row>
    <row r="9" spans="1:17" x14ac:dyDescent="0.2">
      <c r="A9" s="25"/>
      <c r="B9" s="1" t="s">
        <v>69</v>
      </c>
      <c r="C9" s="3">
        <v>112269.410804443</v>
      </c>
      <c r="D9" s="3">
        <v>22951.509753906201</v>
      </c>
      <c r="E9" s="3">
        <v>100982.84916724</v>
      </c>
      <c r="F9" s="3">
        <v>13844.0920448531</v>
      </c>
      <c r="G9" s="3">
        <v>2702.4843140473499</v>
      </c>
      <c r="H9" s="3">
        <v>2558.1365240325699</v>
      </c>
      <c r="I9" s="3">
        <v>1894.84758684537</v>
      </c>
      <c r="J9" s="3">
        <v>738.81747526215997</v>
      </c>
      <c r="K9" s="3">
        <v>723.290328115938</v>
      </c>
      <c r="L9" s="3">
        <v>682.46398279236996</v>
      </c>
      <c r="M9" s="3">
        <v>3548.4513997173899</v>
      </c>
      <c r="N9" s="3">
        <v>8182.1530524984701</v>
      </c>
      <c r="O9" s="3">
        <v>139.76940616988901</v>
      </c>
      <c r="P9" s="3">
        <v>1016.73756713104</v>
      </c>
      <c r="Q9" s="3">
        <v>74475.604331289403</v>
      </c>
    </row>
    <row r="10" spans="1:17" x14ac:dyDescent="0.2">
      <c r="A10" s="25"/>
      <c r="B10" s="1" t="s">
        <v>70</v>
      </c>
      <c r="C10" s="3">
        <v>122376.595440185</v>
      </c>
      <c r="D10" s="3">
        <v>21589.600683349501</v>
      </c>
      <c r="E10" s="3">
        <v>107066.15125079401</v>
      </c>
      <c r="F10" s="3">
        <v>14289.188029052801</v>
      </c>
      <c r="G10" s="3">
        <v>1407.0029138109001</v>
      </c>
      <c r="H10" s="3">
        <v>1732.39639866638</v>
      </c>
      <c r="I10" s="3">
        <v>1506.2290995865001</v>
      </c>
      <c r="J10" s="3">
        <v>550.07233300668702</v>
      </c>
      <c r="K10" s="3">
        <v>262.39889894580699</v>
      </c>
      <c r="L10" s="3">
        <v>435.536300434113</v>
      </c>
      <c r="M10" s="3">
        <v>2736.3634415435699</v>
      </c>
      <c r="N10" s="3">
        <v>8911.0940874815806</v>
      </c>
      <c r="O10" s="3">
        <v>74.379433796407199</v>
      </c>
      <c r="P10" s="3">
        <v>683.80495484162805</v>
      </c>
      <c r="Q10" s="3">
        <v>64198.946152054399</v>
      </c>
    </row>
    <row r="11" spans="1:17" x14ac:dyDescent="0.2">
      <c r="A11" s="25"/>
      <c r="B11" s="1" t="s">
        <v>71</v>
      </c>
      <c r="C11" s="3">
        <v>118871.573360351</v>
      </c>
      <c r="D11" s="3">
        <v>22712.5424680176</v>
      </c>
      <c r="E11" s="3">
        <v>91504.854389862099</v>
      </c>
      <c r="F11" s="3">
        <v>14529.8043203049</v>
      </c>
      <c r="G11" s="3">
        <v>1621.66573567053</v>
      </c>
      <c r="H11" s="3">
        <v>1715.94940222165</v>
      </c>
      <c r="I11" s="3">
        <v>1566.84422112273</v>
      </c>
      <c r="J11" s="3">
        <v>446.843241993427</v>
      </c>
      <c r="K11" s="3">
        <v>156.603118035314</v>
      </c>
      <c r="L11" s="3">
        <v>315.74591263198801</v>
      </c>
      <c r="M11" s="3">
        <v>2908.5346545562802</v>
      </c>
      <c r="N11" s="3">
        <v>8022.0499309865099</v>
      </c>
      <c r="O11" s="3">
        <v>70.676793187142394</v>
      </c>
      <c r="P11" s="3">
        <v>726.94212505913003</v>
      </c>
      <c r="Q11" s="3">
        <v>73824.715395606094</v>
      </c>
    </row>
    <row r="12" spans="1:17" x14ac:dyDescent="0.2">
      <c r="A12" s="25"/>
      <c r="B12" s="1" t="s">
        <v>72</v>
      </c>
      <c r="C12" s="3">
        <v>125572.584151223</v>
      </c>
      <c r="D12" s="3">
        <v>19221.990234374902</v>
      </c>
      <c r="E12" s="3">
        <v>99783.624221850303</v>
      </c>
      <c r="F12" s="3">
        <v>12797.5768635558</v>
      </c>
      <c r="G12" s="3">
        <v>1222.1415446588901</v>
      </c>
      <c r="H12" s="3">
        <v>1317.6180142517101</v>
      </c>
      <c r="I12" s="3">
        <v>1833.54776560973</v>
      </c>
      <c r="J12" s="3">
        <v>305.47232742119098</v>
      </c>
      <c r="K12" s="3">
        <v>132.726825040817</v>
      </c>
      <c r="L12" s="3">
        <v>241.82362403917199</v>
      </c>
      <c r="M12" s="3">
        <v>3229.3871108482999</v>
      </c>
      <c r="N12" s="3">
        <v>8375.5155359925702</v>
      </c>
      <c r="O12" s="3">
        <v>115.810343640325</v>
      </c>
      <c r="P12" s="3">
        <v>1029.3222560091001</v>
      </c>
      <c r="Q12" s="3">
        <v>63941.735757987597</v>
      </c>
    </row>
    <row r="13" spans="1:17" x14ac:dyDescent="0.2">
      <c r="A13" s="18"/>
    </row>
    <row r="14" spans="1:17" x14ac:dyDescent="0.2">
      <c r="A14" s="26" t="s">
        <v>73</v>
      </c>
      <c r="B14" s="5" t="s">
        <v>0</v>
      </c>
      <c r="C14" s="5" t="s">
        <v>74</v>
      </c>
      <c r="D14" s="5" t="s">
        <v>17</v>
      </c>
      <c r="E14" s="5" t="s">
        <v>18</v>
      </c>
      <c r="F14" s="5" t="s">
        <v>19</v>
      </c>
      <c r="G14" s="5" t="s">
        <v>20</v>
      </c>
      <c r="H14" s="5" t="s">
        <v>21</v>
      </c>
      <c r="I14" s="5" t="s">
        <v>22</v>
      </c>
      <c r="J14" s="5" t="s">
        <v>23</v>
      </c>
      <c r="K14" s="5" t="s">
        <v>24</v>
      </c>
      <c r="L14" s="5" t="s">
        <v>25</v>
      </c>
      <c r="M14" s="5" t="s">
        <v>27</v>
      </c>
      <c r="N14" s="5" t="s">
        <v>28</v>
      </c>
      <c r="O14" s="5" t="s">
        <v>29</v>
      </c>
      <c r="P14" s="5" t="s">
        <v>30</v>
      </c>
    </row>
    <row r="15" spans="1:17" x14ac:dyDescent="0.2">
      <c r="A15" s="26"/>
      <c r="B15" s="1" t="s">
        <v>62</v>
      </c>
      <c r="C15" s="6">
        <f>C2/$Q2</f>
        <v>7.2741180849267062</v>
      </c>
      <c r="D15" s="6">
        <f t="shared" ref="D15:P15" si="0">D2/$Q2</f>
        <v>2.0595977686981413</v>
      </c>
      <c r="E15" s="6">
        <f t="shared" si="0"/>
        <v>6.9519547265784603</v>
      </c>
      <c r="F15" s="6">
        <f t="shared" si="0"/>
        <v>6.6461462282569519</v>
      </c>
      <c r="G15" s="6">
        <f t="shared" si="0"/>
        <v>5.2105567657030161</v>
      </c>
      <c r="H15" s="6">
        <f t="shared" si="0"/>
        <v>5.4539201139723366</v>
      </c>
      <c r="I15" s="6">
        <f t="shared" si="0"/>
        <v>1.5452531371578999</v>
      </c>
      <c r="J15" s="6">
        <f t="shared" si="0"/>
        <v>4.1772732296373114</v>
      </c>
      <c r="K15" s="6">
        <f t="shared" si="0"/>
        <v>3.8721795123752609</v>
      </c>
      <c r="L15" s="6">
        <f t="shared" si="0"/>
        <v>3.5723522271442323</v>
      </c>
      <c r="M15" s="6">
        <f t="shared" si="0"/>
        <v>2.7721131021438854</v>
      </c>
      <c r="N15" s="6">
        <f t="shared" si="0"/>
        <v>1.4684716624851166</v>
      </c>
      <c r="O15" s="6">
        <f t="shared" si="0"/>
        <v>1.0499856990252372</v>
      </c>
      <c r="P15" s="6">
        <f t="shared" si="0"/>
        <v>1.2623896394538405</v>
      </c>
    </row>
    <row r="16" spans="1:17" x14ac:dyDescent="0.2">
      <c r="A16" s="26"/>
      <c r="B16" s="1" t="s">
        <v>63</v>
      </c>
      <c r="C16" s="6">
        <f t="shared" ref="C16:P25" si="1">C3/$Q3</f>
        <v>2.2773132961652616</v>
      </c>
      <c r="D16" s="6">
        <f t="shared" si="1"/>
        <v>0.62668250972925144</v>
      </c>
      <c r="E16" s="6">
        <f t="shared" si="1"/>
        <v>2.3274427372556152</v>
      </c>
      <c r="F16" s="6">
        <f t="shared" si="1"/>
        <v>1.5456315805725118</v>
      </c>
      <c r="G16" s="6">
        <f t="shared" si="1"/>
        <v>1.1849790628967205</v>
      </c>
      <c r="H16" s="6">
        <f t="shared" si="1"/>
        <v>1.1872256534537318</v>
      </c>
      <c r="I16" s="6">
        <f t="shared" si="1"/>
        <v>0.44542491965569248</v>
      </c>
      <c r="J16" s="6">
        <f t="shared" si="1"/>
        <v>0.9378541459733496</v>
      </c>
      <c r="K16" s="6">
        <f t="shared" si="1"/>
        <v>0.82313776610409251</v>
      </c>
      <c r="L16" s="6">
        <f t="shared" si="1"/>
        <v>0.82457419714845526</v>
      </c>
      <c r="M16" s="6">
        <f t="shared" si="1"/>
        <v>0.65541429674211749</v>
      </c>
      <c r="N16" s="6">
        <f t="shared" si="1"/>
        <v>0.35529478570520689</v>
      </c>
      <c r="O16" s="6">
        <f t="shared" si="1"/>
        <v>0.23679124874755686</v>
      </c>
      <c r="P16" s="6">
        <f t="shared" si="1"/>
        <v>0.29526846610038199</v>
      </c>
    </row>
    <row r="17" spans="1:16" x14ac:dyDescent="0.2">
      <c r="A17" s="26"/>
      <c r="B17" s="1" t="s">
        <v>64</v>
      </c>
      <c r="C17" s="6">
        <f t="shared" si="1"/>
        <v>1.5019201776933593</v>
      </c>
      <c r="D17" s="6">
        <f t="shared" si="1"/>
        <v>1.1017453858857971</v>
      </c>
      <c r="E17" s="6">
        <f t="shared" si="1"/>
        <v>2.3164203083936652</v>
      </c>
      <c r="F17" s="6">
        <f t="shared" si="1"/>
        <v>0.48795409365991244</v>
      </c>
      <c r="G17" s="6">
        <f t="shared" si="1"/>
        <v>0.23217940205700288</v>
      </c>
      <c r="H17" s="6">
        <f t="shared" si="1"/>
        <v>0.19467587107898465</v>
      </c>
      <c r="I17" s="6">
        <f t="shared" si="1"/>
        <v>0.11908222017885636</v>
      </c>
      <c r="J17" s="6">
        <f t="shared" si="1"/>
        <v>0.15184161927197162</v>
      </c>
      <c r="K17" s="6">
        <f t="shared" si="1"/>
        <v>0.12170679453882918</v>
      </c>
      <c r="L17" s="6">
        <f t="shared" si="1"/>
        <v>0.1909817660418352</v>
      </c>
      <c r="M17" s="6">
        <f t="shared" si="1"/>
        <v>0.1785384470273641</v>
      </c>
      <c r="N17" s="6">
        <f t="shared" si="1"/>
        <v>0.12503677500556887</v>
      </c>
      <c r="O17" s="6">
        <f t="shared" si="1"/>
        <v>5.1848735664309122E-2</v>
      </c>
      <c r="P17" s="6">
        <f t="shared" si="1"/>
        <v>8.0034605212113488E-2</v>
      </c>
    </row>
    <row r="18" spans="1:16" x14ac:dyDescent="0.2">
      <c r="A18" s="26"/>
      <c r="B18" s="1" t="s">
        <v>65</v>
      </c>
      <c r="C18" s="6">
        <f t="shared" si="1"/>
        <v>1.5077092823749616</v>
      </c>
      <c r="D18" s="6">
        <f t="shared" si="1"/>
        <v>0.37889781268734374</v>
      </c>
      <c r="E18" s="6">
        <f t="shared" si="1"/>
        <v>1.3428506883333493</v>
      </c>
      <c r="F18" s="6">
        <f t="shared" si="1"/>
        <v>0.30428843594569821</v>
      </c>
      <c r="G18" s="6">
        <f t="shared" si="1"/>
        <v>9.9540788975772662E-2</v>
      </c>
      <c r="H18" s="6">
        <f t="shared" si="1"/>
        <v>7.7918637641182814E-2</v>
      </c>
      <c r="I18" s="6">
        <f t="shared" si="1"/>
        <v>5.6209611234913935E-2</v>
      </c>
      <c r="J18" s="6">
        <f t="shared" si="1"/>
        <v>4.6034113548337453E-2</v>
      </c>
      <c r="K18" s="6">
        <f t="shared" si="1"/>
        <v>4.0628924023233065E-2</v>
      </c>
      <c r="L18" s="6">
        <f t="shared" si="1"/>
        <v>7.3350396602600704E-2</v>
      </c>
      <c r="M18" s="6">
        <f t="shared" si="1"/>
        <v>0.10309760082471987</v>
      </c>
      <c r="N18" s="6">
        <f t="shared" si="1"/>
        <v>9.8506991644919786E-2</v>
      </c>
      <c r="O18" s="6">
        <f t="shared" si="1"/>
        <v>1.9757153551396636E-2</v>
      </c>
      <c r="P18" s="6">
        <f t="shared" si="1"/>
        <v>4.4705791786080591E-2</v>
      </c>
    </row>
    <row r="19" spans="1:16" x14ac:dyDescent="0.2">
      <c r="A19" s="26"/>
      <c r="B19" s="1" t="s">
        <v>66</v>
      </c>
      <c r="C19" s="6">
        <f>C6/$Q6</f>
        <v>1.5594852632983953</v>
      </c>
      <c r="D19" s="6">
        <f t="shared" si="1"/>
        <v>0.36128448171045269</v>
      </c>
      <c r="E19" s="6">
        <f t="shared" si="1"/>
        <v>1.5679859978865591</v>
      </c>
      <c r="F19" s="6">
        <f t="shared" si="1"/>
        <v>0.31896680279236694</v>
      </c>
      <c r="G19" s="6">
        <f t="shared" si="1"/>
        <v>0.10987554385936507</v>
      </c>
      <c r="H19" s="6">
        <f t="shared" si="1"/>
        <v>9.6386187962050049E-2</v>
      </c>
      <c r="I19" s="6">
        <f t="shared" si="1"/>
        <v>5.0225194031234245E-2</v>
      </c>
      <c r="J19" s="6">
        <f t="shared" si="1"/>
        <v>6.1372317148270066E-2</v>
      </c>
      <c r="K19" s="6">
        <f t="shared" si="1"/>
        <v>5.192600773007968E-2</v>
      </c>
      <c r="L19" s="6">
        <f t="shared" si="1"/>
        <v>4.8475541557731094E-2</v>
      </c>
      <c r="M19" s="6">
        <f>M6/$Q6</f>
        <v>7.523894613575316E-2</v>
      </c>
      <c r="N19" s="6">
        <f t="shared" si="1"/>
        <v>0.11889700855358588</v>
      </c>
      <c r="O19" s="6">
        <f t="shared" si="1"/>
        <v>1.5111817691484956E-2</v>
      </c>
      <c r="P19" s="6">
        <f t="shared" si="1"/>
        <v>3.4592524299143342E-2</v>
      </c>
    </row>
    <row r="20" spans="1:16" x14ac:dyDescent="0.2">
      <c r="A20" s="26"/>
      <c r="B20" s="1" t="s">
        <v>67</v>
      </c>
      <c r="C20" s="6">
        <f t="shared" si="1"/>
        <v>1.7949817589430737</v>
      </c>
      <c r="D20" s="6">
        <f t="shared" si="1"/>
        <v>0.5119161127651275</v>
      </c>
      <c r="E20" s="6">
        <f t="shared" si="1"/>
        <v>1.8826867204042752</v>
      </c>
      <c r="F20" s="6">
        <f t="shared" si="1"/>
        <v>0.28706604070498509</v>
      </c>
      <c r="G20" s="6">
        <f t="shared" si="1"/>
        <v>7.3430429681535972E-2</v>
      </c>
      <c r="H20" s="6">
        <f t="shared" si="1"/>
        <v>6.9581089348341785E-2</v>
      </c>
      <c r="I20" s="6">
        <f t="shared" si="1"/>
        <v>4.4220378785197745E-2</v>
      </c>
      <c r="J20" s="6">
        <f t="shared" si="1"/>
        <v>3.3859741560041089E-2</v>
      </c>
      <c r="K20" s="6">
        <f t="shared" si="1"/>
        <v>2.6135163313218086E-2</v>
      </c>
      <c r="L20" s="6">
        <f t="shared" si="1"/>
        <v>2.3667422136400065E-2</v>
      </c>
      <c r="M20" s="6">
        <f t="shared" si="1"/>
        <v>4.9909222729435966E-2</v>
      </c>
      <c r="N20" s="6">
        <f t="shared" si="1"/>
        <v>0.12570648703618897</v>
      </c>
      <c r="O20" s="6">
        <f t="shared" si="1"/>
        <v>8.2312405449799387E-3</v>
      </c>
      <c r="P20" s="6">
        <f t="shared" si="1"/>
        <v>1.9215820622065338E-2</v>
      </c>
    </row>
    <row r="21" spans="1:16" x14ac:dyDescent="0.2">
      <c r="A21" s="26"/>
      <c r="B21" s="1" t="s">
        <v>68</v>
      </c>
      <c r="C21" s="6">
        <f t="shared" si="1"/>
        <v>2.5666335977225772</v>
      </c>
      <c r="D21" s="6">
        <f t="shared" si="1"/>
        <v>0.49065160013993847</v>
      </c>
      <c r="E21" s="6">
        <f t="shared" si="1"/>
        <v>2.1794796577011275</v>
      </c>
      <c r="F21" s="6">
        <f t="shared" si="1"/>
        <v>0.35362650264453693</v>
      </c>
      <c r="G21" s="6">
        <f t="shared" si="1"/>
        <v>6.3126434853875452E-2</v>
      </c>
      <c r="H21" s="6">
        <f t="shared" si="1"/>
        <v>4.7326001368345319E-2</v>
      </c>
      <c r="I21" s="6">
        <f t="shared" si="1"/>
        <v>3.5762324278753532E-2</v>
      </c>
      <c r="J21" s="6">
        <f t="shared" si="1"/>
        <v>1.1346248724491826E-2</v>
      </c>
      <c r="K21" s="6">
        <f t="shared" si="1"/>
        <v>4.7396431104735374E-3</v>
      </c>
      <c r="L21" s="6">
        <f t="shared" si="1"/>
        <v>1.1037613123320378E-2</v>
      </c>
      <c r="M21" s="6">
        <f t="shared" si="1"/>
        <v>8.3627116628109191E-2</v>
      </c>
      <c r="N21" s="6">
        <f t="shared" si="1"/>
        <v>0.16950899396764971</v>
      </c>
      <c r="O21" s="6">
        <f t="shared" si="1"/>
        <v>2.9244849924216203E-3</v>
      </c>
      <c r="P21" s="6">
        <f t="shared" si="1"/>
        <v>2.2831050205528128E-2</v>
      </c>
    </row>
    <row r="22" spans="1:16" x14ac:dyDescent="0.2">
      <c r="A22" s="26"/>
      <c r="B22" s="1" t="s">
        <v>69</v>
      </c>
      <c r="C22" s="6">
        <f t="shared" si="1"/>
        <v>1.5074655897390994</v>
      </c>
      <c r="D22" s="6">
        <f t="shared" si="1"/>
        <v>0.308174870952522</v>
      </c>
      <c r="E22" s="6">
        <f t="shared" si="1"/>
        <v>1.3559184926924335</v>
      </c>
      <c r="F22" s="6">
        <f t="shared" si="1"/>
        <v>0.18588760936091911</v>
      </c>
      <c r="G22" s="6">
        <f t="shared" si="1"/>
        <v>3.628683967471958E-2</v>
      </c>
      <c r="H22" s="6">
        <f t="shared" si="1"/>
        <v>3.4348650769629556E-2</v>
      </c>
      <c r="I22" s="6">
        <f t="shared" si="1"/>
        <v>2.5442527171938484E-2</v>
      </c>
      <c r="J22" s="6">
        <f t="shared" si="1"/>
        <v>9.920261566132212E-3</v>
      </c>
      <c r="K22" s="6">
        <f t="shared" si="1"/>
        <v>9.7117752129748398E-3</v>
      </c>
      <c r="L22" s="6">
        <f t="shared" si="1"/>
        <v>9.1635910701250486E-3</v>
      </c>
      <c r="M22" s="6">
        <f t="shared" si="1"/>
        <v>4.7645822166582683E-2</v>
      </c>
      <c r="N22" s="6">
        <f t="shared" si="1"/>
        <v>0.10986353351497284</v>
      </c>
      <c r="O22" s="6">
        <f t="shared" si="1"/>
        <v>1.8767139578774489E-3</v>
      </c>
      <c r="P22" s="6">
        <f t="shared" si="1"/>
        <v>1.3651954573047733E-2</v>
      </c>
    </row>
    <row r="23" spans="1:16" x14ac:dyDescent="0.2">
      <c r="A23" s="26"/>
      <c r="B23" s="1" t="s">
        <v>70</v>
      </c>
      <c r="C23" s="6">
        <f t="shared" si="1"/>
        <v>1.9062087896324276</v>
      </c>
      <c r="D23" s="6">
        <f t="shared" si="1"/>
        <v>0.33629213526675039</v>
      </c>
      <c r="E23" s="6">
        <f t="shared" si="1"/>
        <v>1.6677244358063008</v>
      </c>
      <c r="F23" s="6">
        <f t="shared" si="1"/>
        <v>0.22257667587266991</v>
      </c>
      <c r="G23" s="6">
        <f t="shared" si="1"/>
        <v>2.191629299456772E-2</v>
      </c>
      <c r="H23" s="6">
        <f t="shared" si="1"/>
        <v>2.6984810538216948E-2</v>
      </c>
      <c r="I23" s="6">
        <f t="shared" si="1"/>
        <v>2.3461897583474584E-2</v>
      </c>
      <c r="J23" s="6">
        <f t="shared" si="1"/>
        <v>8.5682455239038911E-3</v>
      </c>
      <c r="K23" s="6">
        <f t="shared" si="1"/>
        <v>4.0872773569260541E-3</v>
      </c>
      <c r="L23" s="6">
        <f t="shared" si="1"/>
        <v>6.7841658865014816E-3</v>
      </c>
      <c r="M23" s="6">
        <f t="shared" si="1"/>
        <v>4.2623183175975E-2</v>
      </c>
      <c r="N23" s="6">
        <f t="shared" si="1"/>
        <v>0.138804367074434</v>
      </c>
      <c r="O23" s="6">
        <f t="shared" si="1"/>
        <v>1.158577176956152E-3</v>
      </c>
      <c r="P23" s="6">
        <f t="shared" si="1"/>
        <v>1.0651342363503048E-2</v>
      </c>
    </row>
    <row r="24" spans="1:16" x14ac:dyDescent="0.2">
      <c r="A24" s="26"/>
      <c r="B24" s="1" t="s">
        <v>71</v>
      </c>
      <c r="C24" s="6">
        <f>C11/$Q11</f>
        <v>1.6101866796688797</v>
      </c>
      <c r="D24" s="6">
        <f t="shared" si="1"/>
        <v>0.30765499529943879</v>
      </c>
      <c r="E24" s="6">
        <f t="shared" si="1"/>
        <v>1.2394880752267456</v>
      </c>
      <c r="F24" s="6">
        <f t="shared" si="1"/>
        <v>0.19681490463517162</v>
      </c>
      <c r="G24" s="6">
        <f t="shared" si="1"/>
        <v>2.1966433964296032E-2</v>
      </c>
      <c r="H24" s="6">
        <f t="shared" si="1"/>
        <v>2.3243562715092838E-2</v>
      </c>
      <c r="I24" s="6">
        <f t="shared" si="1"/>
        <v>2.122384370500378E-2</v>
      </c>
      <c r="J24" s="6">
        <f t="shared" si="1"/>
        <v>6.052759426147713E-3</v>
      </c>
      <c r="K24" s="6">
        <f t="shared" si="1"/>
        <v>2.121283058066956E-3</v>
      </c>
      <c r="L24" s="6">
        <f t="shared" si="1"/>
        <v>4.2769675567320992E-3</v>
      </c>
      <c r="M24" s="6">
        <f t="shared" si="1"/>
        <v>3.939784446130612E-2</v>
      </c>
      <c r="N24" s="6">
        <f t="shared" si="1"/>
        <v>0.10866347249696227</v>
      </c>
      <c r="O24" s="6">
        <f t="shared" si="1"/>
        <v>9.5735950769881254E-4</v>
      </c>
      <c r="P24" s="6">
        <f t="shared" si="1"/>
        <v>9.8468666105063808E-3</v>
      </c>
    </row>
    <row r="25" spans="1:16" x14ac:dyDescent="0.2">
      <c r="A25" s="26"/>
      <c r="B25" s="1" t="s">
        <v>72</v>
      </c>
      <c r="C25" s="6">
        <f>C12/$Q12</f>
        <v>1.963859483366253</v>
      </c>
      <c r="D25" s="6">
        <f t="shared" si="1"/>
        <v>0.30061727299878144</v>
      </c>
      <c r="E25" s="6">
        <f t="shared" si="1"/>
        <v>1.5605398107977595</v>
      </c>
      <c r="F25" s="6">
        <f t="shared" si="1"/>
        <v>0.20014434565857289</v>
      </c>
      <c r="G25" s="6">
        <f t="shared" si="1"/>
        <v>1.9113362034533451E-2</v>
      </c>
      <c r="H25" s="6">
        <f t="shared" si="1"/>
        <v>2.0606541230578236E-2</v>
      </c>
      <c r="I25" s="6">
        <f t="shared" si="1"/>
        <v>2.8675289212502859E-2</v>
      </c>
      <c r="J25" s="6">
        <f t="shared" si="1"/>
        <v>4.7773543179586179E-3</v>
      </c>
      <c r="K25" s="6">
        <f t="shared" si="1"/>
        <v>2.0757463567015661E-3</v>
      </c>
      <c r="L25" s="6">
        <f t="shared" si="1"/>
        <v>3.7819371209197022E-3</v>
      </c>
      <c r="M25" s="6">
        <f t="shared" si="1"/>
        <v>5.050515242612702E-2</v>
      </c>
      <c r="N25" s="6">
        <f t="shared" si="1"/>
        <v>0.130986677741952</v>
      </c>
      <c r="O25" s="6">
        <f t="shared" si="1"/>
        <v>1.8111854842141658E-3</v>
      </c>
      <c r="P25" s="6">
        <f>P12/$Q12</f>
        <v>1.6097815359673237E-2</v>
      </c>
    </row>
    <row r="26" spans="1:16" x14ac:dyDescent="0.2">
      <c r="A26" s="18"/>
    </row>
    <row r="27" spans="1:16" s="10" customFormat="1" x14ac:dyDescent="0.2">
      <c r="A27" s="27" t="s">
        <v>75</v>
      </c>
      <c r="B27" s="5" t="s">
        <v>0</v>
      </c>
      <c r="C27" s="1" t="s">
        <v>74</v>
      </c>
      <c r="D27" s="1" t="s">
        <v>17</v>
      </c>
      <c r="E27" s="1" t="s">
        <v>18</v>
      </c>
      <c r="F27" s="1" t="s">
        <v>19</v>
      </c>
      <c r="G27" s="1" t="s">
        <v>20</v>
      </c>
      <c r="H27" s="1" t="s">
        <v>21</v>
      </c>
      <c r="I27" s="1" t="s">
        <v>22</v>
      </c>
      <c r="J27" s="1" t="s">
        <v>23</v>
      </c>
      <c r="K27" s="1" t="s">
        <v>24</v>
      </c>
      <c r="L27" s="1" t="s">
        <v>25</v>
      </c>
      <c r="M27" s="1" t="s">
        <v>27</v>
      </c>
      <c r="N27" s="1" t="s">
        <v>28</v>
      </c>
      <c r="O27" s="1" t="s">
        <v>29</v>
      </c>
      <c r="P27" s="1" t="s">
        <v>30</v>
      </c>
    </row>
    <row r="28" spans="1:16" s="10" customFormat="1" x14ac:dyDescent="0.2">
      <c r="A28" s="27"/>
      <c r="B28" s="1" t="s">
        <v>62</v>
      </c>
      <c r="C28" s="1">
        <v>350</v>
      </c>
      <c r="D28" s="1">
        <v>331</v>
      </c>
      <c r="E28" s="1">
        <v>317</v>
      </c>
      <c r="F28" s="1">
        <v>321</v>
      </c>
      <c r="G28" s="1">
        <v>308</v>
      </c>
      <c r="H28" s="1">
        <v>312</v>
      </c>
      <c r="I28" s="1">
        <v>313</v>
      </c>
      <c r="J28" s="1">
        <v>310</v>
      </c>
      <c r="K28" s="1">
        <v>310</v>
      </c>
      <c r="L28" s="1">
        <v>308</v>
      </c>
      <c r="M28" s="1">
        <v>309</v>
      </c>
      <c r="N28" s="1">
        <v>306</v>
      </c>
      <c r="O28" s="1">
        <v>303</v>
      </c>
      <c r="P28" s="1">
        <v>306</v>
      </c>
    </row>
    <row r="29" spans="1:16" s="10" customFormat="1" x14ac:dyDescent="0.2">
      <c r="A29" s="27"/>
      <c r="B29" s="1" t="s">
        <v>63</v>
      </c>
      <c r="C29" s="1">
        <f>C28/4</f>
        <v>87.5</v>
      </c>
      <c r="D29" s="1">
        <f t="shared" ref="D29:P30" si="2">D28/4</f>
        <v>82.75</v>
      </c>
      <c r="E29" s="1">
        <f t="shared" si="2"/>
        <v>79.25</v>
      </c>
      <c r="F29" s="1">
        <f t="shared" si="2"/>
        <v>80.25</v>
      </c>
      <c r="G29" s="1">
        <f t="shared" si="2"/>
        <v>77</v>
      </c>
      <c r="H29" s="1">
        <f t="shared" si="2"/>
        <v>78</v>
      </c>
      <c r="I29" s="1">
        <f t="shared" si="2"/>
        <v>78.25</v>
      </c>
      <c r="J29" s="1">
        <f t="shared" si="2"/>
        <v>77.5</v>
      </c>
      <c r="K29" s="1">
        <f t="shared" si="2"/>
        <v>77.5</v>
      </c>
      <c r="L29" s="1">
        <f t="shared" si="2"/>
        <v>77</v>
      </c>
      <c r="M29" s="1">
        <f t="shared" si="2"/>
        <v>77.25</v>
      </c>
      <c r="N29" s="1">
        <f t="shared" si="2"/>
        <v>76.5</v>
      </c>
      <c r="O29" s="1">
        <f t="shared" si="2"/>
        <v>75.75</v>
      </c>
      <c r="P29" s="1">
        <f t="shared" si="2"/>
        <v>76.5</v>
      </c>
    </row>
    <row r="30" spans="1:16" s="10" customFormat="1" x14ac:dyDescent="0.2">
      <c r="A30" s="27"/>
      <c r="B30" s="1" t="s">
        <v>64</v>
      </c>
      <c r="C30" s="1">
        <f>C29/4</f>
        <v>21.875</v>
      </c>
      <c r="D30" s="1">
        <f t="shared" si="2"/>
        <v>20.6875</v>
      </c>
      <c r="E30" s="1">
        <f t="shared" si="2"/>
        <v>19.8125</v>
      </c>
      <c r="F30" s="1">
        <f t="shared" si="2"/>
        <v>20.0625</v>
      </c>
      <c r="G30" s="1">
        <f t="shared" si="2"/>
        <v>19.25</v>
      </c>
      <c r="H30" s="1">
        <f t="shared" si="2"/>
        <v>19.5</v>
      </c>
      <c r="I30" s="1">
        <f t="shared" si="2"/>
        <v>19.5625</v>
      </c>
      <c r="J30" s="1">
        <f t="shared" si="2"/>
        <v>19.375</v>
      </c>
      <c r="K30" s="1">
        <f t="shared" si="2"/>
        <v>19.375</v>
      </c>
      <c r="L30" s="1">
        <f t="shared" si="2"/>
        <v>19.25</v>
      </c>
      <c r="M30" s="1">
        <f t="shared" si="2"/>
        <v>19.3125</v>
      </c>
      <c r="N30" s="1">
        <f t="shared" si="2"/>
        <v>19.125</v>
      </c>
      <c r="O30" s="1">
        <f t="shared" si="2"/>
        <v>18.9375</v>
      </c>
      <c r="P30" s="1">
        <f t="shared" si="2"/>
        <v>19.125</v>
      </c>
    </row>
    <row r="31" spans="1:16" s="10" customFormat="1" x14ac:dyDescent="0.2">
      <c r="A31" s="27"/>
      <c r="B31" s="1" t="s">
        <v>65</v>
      </c>
      <c r="C31" s="1">
        <f t="shared" ref="C31:P38" si="3">C30/2</f>
        <v>10.9375</v>
      </c>
      <c r="D31" s="1">
        <f t="shared" si="3"/>
        <v>10.34375</v>
      </c>
      <c r="E31" s="1">
        <f t="shared" si="3"/>
        <v>9.90625</v>
      </c>
      <c r="F31" s="1">
        <f t="shared" si="3"/>
        <v>10.03125</v>
      </c>
      <c r="G31" s="1">
        <f t="shared" si="3"/>
        <v>9.625</v>
      </c>
      <c r="H31" s="1">
        <f t="shared" si="3"/>
        <v>9.75</v>
      </c>
      <c r="I31" s="1">
        <f t="shared" si="3"/>
        <v>9.78125</v>
      </c>
      <c r="J31" s="1">
        <f t="shared" si="3"/>
        <v>9.6875</v>
      </c>
      <c r="K31" s="1">
        <f t="shared" si="3"/>
        <v>9.6875</v>
      </c>
      <c r="L31" s="1">
        <f t="shared" si="3"/>
        <v>9.625</v>
      </c>
      <c r="M31" s="1">
        <f t="shared" si="3"/>
        <v>9.65625</v>
      </c>
      <c r="N31" s="1">
        <f t="shared" si="3"/>
        <v>9.5625</v>
      </c>
      <c r="O31" s="1">
        <f t="shared" si="3"/>
        <v>9.46875</v>
      </c>
      <c r="P31" s="1">
        <f t="shared" si="3"/>
        <v>9.5625</v>
      </c>
    </row>
    <row r="32" spans="1:16" s="10" customFormat="1" x14ac:dyDescent="0.2">
      <c r="A32" s="27"/>
      <c r="B32" s="1" t="s">
        <v>66</v>
      </c>
      <c r="C32" s="1">
        <f t="shared" si="3"/>
        <v>5.46875</v>
      </c>
      <c r="D32" s="1">
        <f t="shared" si="3"/>
        <v>5.171875</v>
      </c>
      <c r="E32" s="1">
        <f t="shared" si="3"/>
        <v>4.953125</v>
      </c>
      <c r="F32" s="1">
        <f t="shared" si="3"/>
        <v>5.015625</v>
      </c>
      <c r="G32" s="1">
        <f t="shared" si="3"/>
        <v>4.8125</v>
      </c>
      <c r="H32" s="1">
        <f t="shared" si="3"/>
        <v>4.875</v>
      </c>
      <c r="I32" s="1">
        <f t="shared" si="3"/>
        <v>4.890625</v>
      </c>
      <c r="J32" s="1">
        <f t="shared" si="3"/>
        <v>4.84375</v>
      </c>
      <c r="K32" s="1">
        <f t="shared" si="3"/>
        <v>4.84375</v>
      </c>
      <c r="L32" s="1">
        <f t="shared" si="3"/>
        <v>4.8125</v>
      </c>
      <c r="M32" s="1">
        <f t="shared" si="3"/>
        <v>4.828125</v>
      </c>
      <c r="N32" s="1">
        <f t="shared" si="3"/>
        <v>4.78125</v>
      </c>
      <c r="O32" s="1">
        <f t="shared" si="3"/>
        <v>4.734375</v>
      </c>
      <c r="P32" s="1">
        <f t="shared" si="3"/>
        <v>4.78125</v>
      </c>
    </row>
    <row r="33" spans="1:16" s="10" customFormat="1" x14ac:dyDescent="0.2">
      <c r="A33" s="27"/>
      <c r="B33" s="1" t="s">
        <v>67</v>
      </c>
      <c r="C33" s="1">
        <f t="shared" si="3"/>
        <v>2.734375</v>
      </c>
      <c r="D33" s="1">
        <f t="shared" si="3"/>
        <v>2.5859375</v>
      </c>
      <c r="E33" s="1">
        <f t="shared" si="3"/>
        <v>2.4765625</v>
      </c>
      <c r="F33" s="1">
        <f t="shared" si="3"/>
        <v>2.5078125</v>
      </c>
      <c r="G33" s="1">
        <f t="shared" si="3"/>
        <v>2.40625</v>
      </c>
      <c r="H33" s="1">
        <f t="shared" si="3"/>
        <v>2.4375</v>
      </c>
      <c r="I33" s="1">
        <f t="shared" si="3"/>
        <v>2.4453125</v>
      </c>
      <c r="J33" s="1">
        <f t="shared" si="3"/>
        <v>2.421875</v>
      </c>
      <c r="K33" s="1">
        <f t="shared" si="3"/>
        <v>2.421875</v>
      </c>
      <c r="L33" s="1">
        <f t="shared" si="3"/>
        <v>2.40625</v>
      </c>
      <c r="M33" s="1">
        <f t="shared" si="3"/>
        <v>2.4140625</v>
      </c>
      <c r="N33" s="1">
        <f t="shared" si="3"/>
        <v>2.390625</v>
      </c>
      <c r="O33" s="1">
        <f t="shared" si="3"/>
        <v>2.3671875</v>
      </c>
      <c r="P33" s="1">
        <f t="shared" si="3"/>
        <v>2.390625</v>
      </c>
    </row>
    <row r="34" spans="1:16" s="10" customFormat="1" x14ac:dyDescent="0.2">
      <c r="A34" s="27"/>
      <c r="B34" s="1" t="s">
        <v>68</v>
      </c>
      <c r="C34" s="1">
        <f t="shared" si="3"/>
        <v>1.3671875</v>
      </c>
      <c r="D34" s="1">
        <f t="shared" si="3"/>
        <v>1.29296875</v>
      </c>
      <c r="E34" s="1">
        <f t="shared" si="3"/>
        <v>1.23828125</v>
      </c>
      <c r="F34" s="1">
        <f t="shared" si="3"/>
        <v>1.25390625</v>
      </c>
      <c r="G34" s="1">
        <f t="shared" si="3"/>
        <v>1.203125</v>
      </c>
      <c r="H34" s="1">
        <f t="shared" si="3"/>
        <v>1.21875</v>
      </c>
      <c r="I34" s="1">
        <f t="shared" si="3"/>
        <v>1.22265625</v>
      </c>
      <c r="J34" s="1">
        <f t="shared" si="3"/>
        <v>1.2109375</v>
      </c>
      <c r="K34" s="1">
        <f t="shared" si="3"/>
        <v>1.2109375</v>
      </c>
      <c r="L34" s="1">
        <f t="shared" si="3"/>
        <v>1.203125</v>
      </c>
      <c r="M34" s="1">
        <f t="shared" si="3"/>
        <v>1.20703125</v>
      </c>
      <c r="N34" s="1">
        <f t="shared" si="3"/>
        <v>1.1953125</v>
      </c>
      <c r="O34" s="1">
        <f t="shared" si="3"/>
        <v>1.18359375</v>
      </c>
      <c r="P34" s="1">
        <f t="shared" si="3"/>
        <v>1.1953125</v>
      </c>
    </row>
    <row r="35" spans="1:16" s="10" customFormat="1" x14ac:dyDescent="0.2">
      <c r="A35" s="27"/>
      <c r="B35" s="1" t="s">
        <v>69</v>
      </c>
      <c r="C35" s="1">
        <f t="shared" si="3"/>
        <v>0.68359375</v>
      </c>
      <c r="D35" s="1">
        <f t="shared" si="3"/>
        <v>0.646484375</v>
      </c>
      <c r="E35" s="1">
        <f t="shared" si="3"/>
        <v>0.619140625</v>
      </c>
      <c r="F35" s="1">
        <f t="shared" si="3"/>
        <v>0.626953125</v>
      </c>
      <c r="G35" s="1">
        <f t="shared" si="3"/>
        <v>0.6015625</v>
      </c>
      <c r="H35" s="1">
        <f t="shared" si="3"/>
        <v>0.609375</v>
      </c>
      <c r="I35" s="1">
        <f t="shared" si="3"/>
        <v>0.611328125</v>
      </c>
      <c r="J35" s="1">
        <f t="shared" si="3"/>
        <v>0.60546875</v>
      </c>
      <c r="K35" s="1">
        <f t="shared" si="3"/>
        <v>0.60546875</v>
      </c>
      <c r="L35" s="1">
        <f t="shared" si="3"/>
        <v>0.6015625</v>
      </c>
      <c r="M35" s="1">
        <f t="shared" si="3"/>
        <v>0.603515625</v>
      </c>
      <c r="N35" s="1">
        <f t="shared" si="3"/>
        <v>0.59765625</v>
      </c>
      <c r="O35" s="1">
        <f t="shared" si="3"/>
        <v>0.591796875</v>
      </c>
      <c r="P35" s="1">
        <f t="shared" si="3"/>
        <v>0.59765625</v>
      </c>
    </row>
    <row r="36" spans="1:16" s="10" customFormat="1" x14ac:dyDescent="0.2">
      <c r="A36" s="27"/>
      <c r="B36" s="1" t="s">
        <v>70</v>
      </c>
      <c r="C36" s="1">
        <f t="shared" si="3"/>
        <v>0.341796875</v>
      </c>
      <c r="D36" s="1">
        <f t="shared" si="3"/>
        <v>0.3232421875</v>
      </c>
      <c r="E36" s="1">
        <f t="shared" si="3"/>
        <v>0.3095703125</v>
      </c>
      <c r="F36" s="1">
        <f t="shared" si="3"/>
        <v>0.3134765625</v>
      </c>
      <c r="G36" s="1">
        <f t="shared" si="3"/>
        <v>0.30078125</v>
      </c>
      <c r="H36" s="1">
        <f t="shared" si="3"/>
        <v>0.3046875</v>
      </c>
      <c r="I36" s="1">
        <f t="shared" si="3"/>
        <v>0.3056640625</v>
      </c>
      <c r="J36" s="1">
        <f t="shared" si="3"/>
        <v>0.302734375</v>
      </c>
      <c r="K36" s="1">
        <f t="shared" si="3"/>
        <v>0.302734375</v>
      </c>
      <c r="L36" s="1">
        <f t="shared" si="3"/>
        <v>0.30078125</v>
      </c>
      <c r="M36" s="1">
        <f t="shared" si="3"/>
        <v>0.3017578125</v>
      </c>
      <c r="N36" s="1">
        <f t="shared" si="3"/>
        <v>0.298828125</v>
      </c>
      <c r="O36" s="1">
        <f t="shared" si="3"/>
        <v>0.2958984375</v>
      </c>
      <c r="P36" s="1">
        <f t="shared" si="3"/>
        <v>0.298828125</v>
      </c>
    </row>
    <row r="37" spans="1:16" s="10" customFormat="1" x14ac:dyDescent="0.2">
      <c r="A37" s="27"/>
      <c r="B37" s="1" t="s">
        <v>71</v>
      </c>
      <c r="C37" s="1">
        <f t="shared" si="3"/>
        <v>0.1708984375</v>
      </c>
      <c r="D37" s="1">
        <f t="shared" si="3"/>
        <v>0.16162109375</v>
      </c>
      <c r="E37" s="1">
        <f t="shared" si="3"/>
        <v>0.15478515625</v>
      </c>
      <c r="F37" s="1">
        <f t="shared" si="3"/>
        <v>0.15673828125</v>
      </c>
      <c r="G37" s="1">
        <f t="shared" si="3"/>
        <v>0.150390625</v>
      </c>
      <c r="H37" s="1">
        <f t="shared" si="3"/>
        <v>0.15234375</v>
      </c>
      <c r="I37" s="1">
        <f t="shared" si="3"/>
        <v>0.15283203125</v>
      </c>
      <c r="J37" s="1">
        <f t="shared" si="3"/>
        <v>0.1513671875</v>
      </c>
      <c r="K37" s="1">
        <f t="shared" si="3"/>
        <v>0.1513671875</v>
      </c>
      <c r="L37" s="1">
        <f t="shared" si="3"/>
        <v>0.150390625</v>
      </c>
      <c r="M37" s="1">
        <f t="shared" si="3"/>
        <v>0.15087890625</v>
      </c>
      <c r="N37" s="1">
        <f t="shared" si="3"/>
        <v>0.1494140625</v>
      </c>
      <c r="O37" s="1">
        <f t="shared" si="3"/>
        <v>0.14794921875</v>
      </c>
      <c r="P37" s="1">
        <f t="shared" si="3"/>
        <v>0.1494140625</v>
      </c>
    </row>
    <row r="38" spans="1:16" s="10" customFormat="1" x14ac:dyDescent="0.2">
      <c r="A38" s="27"/>
      <c r="B38" s="1" t="s">
        <v>72</v>
      </c>
      <c r="C38" s="1">
        <f t="shared" si="3"/>
        <v>8.544921875E-2</v>
      </c>
      <c r="D38" s="1">
        <f t="shared" si="3"/>
        <v>8.0810546875E-2</v>
      </c>
      <c r="E38" s="1">
        <f t="shared" si="3"/>
        <v>7.7392578125E-2</v>
      </c>
      <c r="F38" s="1">
        <f t="shared" si="3"/>
        <v>7.8369140625E-2</v>
      </c>
      <c r="G38" s="1">
        <f t="shared" si="3"/>
        <v>7.51953125E-2</v>
      </c>
      <c r="H38" s="1">
        <f t="shared" si="3"/>
        <v>7.6171875E-2</v>
      </c>
      <c r="I38" s="1">
        <f t="shared" si="3"/>
        <v>7.6416015625E-2</v>
      </c>
      <c r="J38" s="1">
        <f t="shared" si="3"/>
        <v>7.568359375E-2</v>
      </c>
      <c r="K38" s="1">
        <f t="shared" si="3"/>
        <v>7.568359375E-2</v>
      </c>
      <c r="L38" s="1">
        <f t="shared" si="3"/>
        <v>7.51953125E-2</v>
      </c>
      <c r="M38" s="1">
        <f t="shared" si="3"/>
        <v>7.5439453125E-2</v>
      </c>
      <c r="N38" s="1">
        <f t="shared" si="3"/>
        <v>7.470703125E-2</v>
      </c>
      <c r="O38" s="1">
        <f t="shared" si="3"/>
        <v>7.3974609375E-2</v>
      </c>
      <c r="P38" s="1">
        <f t="shared" si="3"/>
        <v>7.470703125E-2</v>
      </c>
    </row>
    <row r="39" spans="1:16" s="10" customFormat="1" x14ac:dyDescent="0.2">
      <c r="A39" s="19"/>
    </row>
    <row r="40" spans="1:16" s="10" customFormat="1" x14ac:dyDescent="0.2">
      <c r="A40" s="26" t="s">
        <v>76</v>
      </c>
      <c r="B40" s="5" t="s">
        <v>0</v>
      </c>
      <c r="C40" s="2" t="s">
        <v>74</v>
      </c>
      <c r="D40" s="2" t="s">
        <v>17</v>
      </c>
      <c r="E40" s="2" t="s">
        <v>18</v>
      </c>
      <c r="F40" s="2" t="s">
        <v>19</v>
      </c>
      <c r="G40" s="2" t="s">
        <v>20</v>
      </c>
      <c r="H40" s="2" t="s">
        <v>21</v>
      </c>
      <c r="I40" s="2" t="s">
        <v>22</v>
      </c>
      <c r="J40" s="2" t="s">
        <v>23</v>
      </c>
      <c r="K40" s="2" t="s">
        <v>24</v>
      </c>
      <c r="L40" s="2" t="s">
        <v>25</v>
      </c>
      <c r="M40" s="2" t="s">
        <v>27</v>
      </c>
      <c r="N40" s="2" t="s">
        <v>28</v>
      </c>
      <c r="O40" s="2" t="s">
        <v>29</v>
      </c>
      <c r="P40" s="2" t="s">
        <v>30</v>
      </c>
    </row>
    <row r="41" spans="1:16" x14ac:dyDescent="0.2">
      <c r="A41" s="26"/>
      <c r="B41" s="11" t="s">
        <v>77</v>
      </c>
      <c r="C41" s="2" t="s">
        <v>92</v>
      </c>
      <c r="D41" s="2" t="s">
        <v>93</v>
      </c>
      <c r="E41" s="2" t="s">
        <v>94</v>
      </c>
      <c r="F41" s="2" t="s">
        <v>81</v>
      </c>
      <c r="G41" s="2" t="s">
        <v>82</v>
      </c>
      <c r="H41" s="2" t="s">
        <v>83</v>
      </c>
      <c r="I41" s="2" t="s">
        <v>84</v>
      </c>
      <c r="J41" s="2" t="s">
        <v>85</v>
      </c>
      <c r="K41" s="2" t="s">
        <v>86</v>
      </c>
      <c r="L41" s="2" t="s">
        <v>87</v>
      </c>
      <c r="M41" s="2" t="s">
        <v>88</v>
      </c>
      <c r="N41" s="2" t="s">
        <v>89</v>
      </c>
      <c r="O41" s="2" t="s">
        <v>90</v>
      </c>
      <c r="P41" s="2" t="s">
        <v>91</v>
      </c>
    </row>
    <row r="42" spans="1:16" ht="15" x14ac:dyDescent="0.2">
      <c r="A42" s="26"/>
      <c r="B42" s="11" t="s">
        <v>78</v>
      </c>
      <c r="C42" s="2">
        <v>0.99560000000000004</v>
      </c>
      <c r="D42" s="2">
        <v>0.99309999999999998</v>
      </c>
      <c r="E42" s="2">
        <v>0.99729999999999996</v>
      </c>
      <c r="F42" s="2">
        <v>0.99909999999999999</v>
      </c>
      <c r="G42" s="2">
        <v>0.99980000000000002</v>
      </c>
      <c r="H42" s="2">
        <v>0.99970000000000003</v>
      </c>
      <c r="I42" s="2">
        <v>0.99890000000000001</v>
      </c>
      <c r="J42" s="2">
        <v>0.99929999999999997</v>
      </c>
      <c r="K42" s="2">
        <v>0.99960000000000004</v>
      </c>
      <c r="L42" s="2">
        <v>0.99980000000000002</v>
      </c>
      <c r="M42" s="2">
        <v>0.99950000000000006</v>
      </c>
      <c r="N42" s="2">
        <v>0.99870000000000003</v>
      </c>
      <c r="O42" s="2">
        <v>0.99980000000000002</v>
      </c>
      <c r="P42" s="2">
        <v>0.99960000000000004</v>
      </c>
    </row>
    <row r="43" spans="1:16" x14ac:dyDescent="0.2">
      <c r="A43" s="26"/>
      <c r="B43" s="2" t="s">
        <v>79</v>
      </c>
      <c r="C43" s="2">
        <v>1.7999999999999999E-2</v>
      </c>
      <c r="D43" s="2">
        <v>5.3E-3</v>
      </c>
      <c r="E43" s="2">
        <v>1.8599999999999998E-2</v>
      </c>
      <c r="F43" s="2">
        <v>2.0500000000000001E-2</v>
      </c>
      <c r="G43" s="2">
        <v>1.72E-2</v>
      </c>
      <c r="H43" s="2">
        <v>1.7899999999999999E-2</v>
      </c>
      <c r="I43" s="2">
        <v>4.8999999999999998E-3</v>
      </c>
      <c r="J43" s="2">
        <v>1.37E-2</v>
      </c>
      <c r="K43" s="2">
        <v>1.29E-2</v>
      </c>
      <c r="L43" s="2">
        <v>1.17E-2</v>
      </c>
      <c r="M43" s="2">
        <v>8.8999999999999999E-3</v>
      </c>
      <c r="N43" s="2">
        <v>4.7000000000000002E-3</v>
      </c>
      <c r="O43" s="2">
        <v>3.5000000000000001E-3</v>
      </c>
      <c r="P43" s="2">
        <v>4.1000000000000003E-3</v>
      </c>
    </row>
    <row r="44" spans="1:16" x14ac:dyDescent="0.2">
      <c r="A44" s="26"/>
      <c r="B44" s="2" t="s">
        <v>80</v>
      </c>
      <c r="C44" s="2">
        <v>0.92759999999999998</v>
      </c>
      <c r="D44" s="2">
        <v>0.29070000000000001</v>
      </c>
      <c r="E44" s="2">
        <v>1.0266</v>
      </c>
      <c r="F44" s="2">
        <v>3.4799999999999998E-2</v>
      </c>
      <c r="G44" s="2">
        <v>-9.8599999999999993E-2</v>
      </c>
      <c r="H44" s="2">
        <v>-0.1492</v>
      </c>
      <c r="I44" s="2">
        <v>2.8799999999999999E-2</v>
      </c>
      <c r="J44" s="2">
        <v>-7.8899999999999998E-2</v>
      </c>
      <c r="K44" s="2">
        <v>-0.1245</v>
      </c>
      <c r="L44" s="2">
        <v>-4.9200000000000001E-2</v>
      </c>
      <c r="M44" s="2">
        <v>1.2800000000000001E-2</v>
      </c>
      <c r="N44" s="2">
        <v>3.1699999999999999E-2</v>
      </c>
      <c r="O44" s="2">
        <v>-1.8599999999999998E-2</v>
      </c>
      <c r="P44" s="2">
        <v>-3.3999999999999998E-3</v>
      </c>
    </row>
  </sheetData>
  <mergeCells count="4">
    <mergeCell ref="A1:A12"/>
    <mergeCell ref="A14:A25"/>
    <mergeCell ref="A27:A38"/>
    <mergeCell ref="A40:A4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3DAB87-717E-4E0E-983E-B907F84809D3}">
  <dimension ref="A1:AC92"/>
  <sheetViews>
    <sheetView topLeftCell="A25" workbookViewId="0">
      <selection activeCell="D46" sqref="D46"/>
    </sheetView>
  </sheetViews>
  <sheetFormatPr baseColWidth="10" defaultColWidth="15" defaultRowHeight="14" x14ac:dyDescent="0.15"/>
  <cols>
    <col min="1" max="16384" width="15" style="16"/>
  </cols>
  <sheetData>
    <row r="1" spans="1:29" x14ac:dyDescent="0.15">
      <c r="A1" s="26" t="s">
        <v>60</v>
      </c>
      <c r="B1" s="5" t="s">
        <v>0</v>
      </c>
      <c r="C1" s="5" t="s">
        <v>16</v>
      </c>
      <c r="D1" s="5" t="s">
        <v>17</v>
      </c>
      <c r="E1" s="5" t="s">
        <v>18</v>
      </c>
      <c r="F1" s="5" t="s">
        <v>19</v>
      </c>
      <c r="G1" s="5" t="s">
        <v>20</v>
      </c>
      <c r="H1" s="5" t="s">
        <v>21</v>
      </c>
      <c r="I1" s="5" t="s">
        <v>22</v>
      </c>
      <c r="J1" s="5" t="s">
        <v>23</v>
      </c>
      <c r="K1" s="5" t="s">
        <v>24</v>
      </c>
      <c r="L1" s="5" t="s">
        <v>25</v>
      </c>
      <c r="M1" s="5" t="s">
        <v>27</v>
      </c>
      <c r="N1" s="5" t="s">
        <v>28</v>
      </c>
      <c r="O1" s="5" t="s">
        <v>29</v>
      </c>
      <c r="P1" s="5" t="s">
        <v>30</v>
      </c>
      <c r="Q1" s="5" t="s">
        <v>26</v>
      </c>
      <c r="R1" s="5" t="s">
        <v>31</v>
      </c>
      <c r="S1" s="5" t="s">
        <v>32</v>
      </c>
      <c r="T1" s="5" t="s">
        <v>33</v>
      </c>
      <c r="U1" s="5" t="s">
        <v>34</v>
      </c>
      <c r="V1" s="5" t="s">
        <v>35</v>
      </c>
      <c r="W1" s="22"/>
      <c r="Y1" s="5" t="s">
        <v>31</v>
      </c>
      <c r="Z1" s="5" t="s">
        <v>32</v>
      </c>
      <c r="AA1" s="5" t="s">
        <v>33</v>
      </c>
      <c r="AB1" s="5" t="s">
        <v>34</v>
      </c>
      <c r="AC1" s="5" t="s">
        <v>35</v>
      </c>
    </row>
    <row r="2" spans="1:29" x14ac:dyDescent="0.15">
      <c r="A2" s="26"/>
      <c r="B2" s="4" t="s">
        <v>59</v>
      </c>
      <c r="C2" s="3">
        <v>212099.189812194</v>
      </c>
      <c r="D2" s="3">
        <v>76664.088382324204</v>
      </c>
      <c r="E2" s="3">
        <v>115763.954168535</v>
      </c>
      <c r="F2" s="3">
        <v>19772.147018455398</v>
      </c>
      <c r="G2" s="3">
        <v>2662.9990023005498</v>
      </c>
      <c r="H2" s="3">
        <v>1740.16734657743</v>
      </c>
      <c r="I2" s="3">
        <v>2107.6277895294602</v>
      </c>
      <c r="J2" s="3">
        <v>806.74312756539098</v>
      </c>
      <c r="K2" s="3">
        <v>0</v>
      </c>
      <c r="L2" s="3">
        <v>182.45367184353299</v>
      </c>
      <c r="M2" s="3">
        <v>1839.3191145096</v>
      </c>
      <c r="N2" s="3">
        <v>3762.6954705915</v>
      </c>
      <c r="O2" s="3">
        <v>124.41891523408999</v>
      </c>
      <c r="P2" s="3">
        <v>417.58853908825103</v>
      </c>
      <c r="Q2" s="3">
        <v>65668.132892433598</v>
      </c>
      <c r="R2" s="3">
        <v>1980.5105834426799</v>
      </c>
      <c r="S2" s="3">
        <v>627216.38741794205</v>
      </c>
      <c r="T2" s="3">
        <v>1374.1073960561901</v>
      </c>
      <c r="U2" s="3">
        <v>338.95262993885001</v>
      </c>
      <c r="V2" s="3">
        <v>2606.47349727249</v>
      </c>
      <c r="W2" s="3"/>
      <c r="X2" s="4" t="s">
        <v>59</v>
      </c>
      <c r="Y2" s="16">
        <f>R2/$Q2</f>
        <v>3.015938623817456E-2</v>
      </c>
      <c r="Z2" s="16">
        <f t="shared" ref="Z2:AC2" si="0">S2/$Q2</f>
        <v>9.5513053256035398</v>
      </c>
      <c r="AA2" s="16">
        <f t="shared" si="0"/>
        <v>2.0925026120462719E-2</v>
      </c>
      <c r="AB2" s="16">
        <f t="shared" si="0"/>
        <v>5.1615999269244454E-3</v>
      </c>
      <c r="AC2" s="16">
        <f t="shared" si="0"/>
        <v>3.9691603559704872E-2</v>
      </c>
    </row>
    <row r="3" spans="1:29" x14ac:dyDescent="0.15">
      <c r="A3" s="26"/>
      <c r="B3" s="4" t="s">
        <v>47</v>
      </c>
      <c r="C3" s="3">
        <v>371086.13364062499</v>
      </c>
      <c r="D3" s="3">
        <v>29600.691486572101</v>
      </c>
      <c r="E3" s="3">
        <v>116547.233092725</v>
      </c>
      <c r="F3" s="3">
        <v>22456.8283029253</v>
      </c>
      <c r="G3" s="3">
        <v>1868.4608042309501</v>
      </c>
      <c r="H3" s="3">
        <v>1883.55476861954</v>
      </c>
      <c r="I3" s="3">
        <v>1964.3352567961299</v>
      </c>
      <c r="J3" s="3">
        <v>536.08441403579104</v>
      </c>
      <c r="K3" s="3">
        <v>0</v>
      </c>
      <c r="L3" s="3">
        <v>390.43138952112702</v>
      </c>
      <c r="M3" s="3">
        <v>2980.2021531806399</v>
      </c>
      <c r="N3" s="3">
        <v>5785.6061799297304</v>
      </c>
      <c r="O3" s="3">
        <v>89.997151707649095</v>
      </c>
      <c r="P3" s="3">
        <v>762.337619212145</v>
      </c>
      <c r="Q3" s="3">
        <v>96412.105628639998</v>
      </c>
      <c r="R3" s="3">
        <v>3174.5638860177901</v>
      </c>
      <c r="S3" s="3">
        <v>1525762.21263896</v>
      </c>
      <c r="T3" s="3">
        <v>2232.2066410861198</v>
      </c>
      <c r="U3" s="3">
        <v>922.99077033614799</v>
      </c>
      <c r="V3" s="3">
        <v>18028.456091478802</v>
      </c>
      <c r="W3" s="3"/>
      <c r="X3" s="4" t="s">
        <v>47</v>
      </c>
      <c r="Y3" s="16">
        <f t="shared" ref="Y3:Y29" si="1">R3/$Q3</f>
        <v>3.2927025764228929E-2</v>
      </c>
      <c r="Z3" s="16">
        <f t="shared" ref="Z3:Z29" si="2">S3/$Q3</f>
        <v>15.825421534883684</v>
      </c>
      <c r="AA3" s="16">
        <f t="shared" ref="AA3:AA29" si="3">T3/$Q3</f>
        <v>2.3152763094752126E-2</v>
      </c>
      <c r="AB3" s="16">
        <f t="shared" ref="AB3:AB29" si="4">U3/$Q3</f>
        <v>9.5733908549961808E-3</v>
      </c>
      <c r="AC3" s="16">
        <f t="shared" ref="AC3:AC29" si="5">V3/$Q3</f>
        <v>0.1869936972533385</v>
      </c>
    </row>
    <row r="4" spans="1:29" x14ac:dyDescent="0.15">
      <c r="A4" s="26"/>
      <c r="B4" s="4" t="s">
        <v>51</v>
      </c>
      <c r="C4" s="3">
        <v>258917.369218445</v>
      </c>
      <c r="D4" s="3">
        <v>30194.2011354979</v>
      </c>
      <c r="E4" s="3">
        <v>118267.310866253</v>
      </c>
      <c r="F4" s="3">
        <v>17631.060636432601</v>
      </c>
      <c r="G4" s="3">
        <v>2344.5070877068501</v>
      </c>
      <c r="H4" s="3">
        <v>2122.9277941711398</v>
      </c>
      <c r="I4" s="3">
        <v>2725.8899662672102</v>
      </c>
      <c r="J4" s="3">
        <v>284.153898843288</v>
      </c>
      <c r="K4" s="3">
        <v>0</v>
      </c>
      <c r="L4" s="3">
        <v>279.50660730553102</v>
      </c>
      <c r="M4" s="3">
        <v>3978.9973325248702</v>
      </c>
      <c r="N4" s="3">
        <v>5630.5044389095001</v>
      </c>
      <c r="O4" s="3">
        <v>11.842587570190499</v>
      </c>
      <c r="P4" s="3">
        <v>813.07694926069996</v>
      </c>
      <c r="Q4" s="3">
        <v>87644.766502668004</v>
      </c>
      <c r="R4" s="3">
        <v>2868.2701725592601</v>
      </c>
      <c r="S4" s="3">
        <v>1040130.52804572</v>
      </c>
      <c r="T4" s="3">
        <v>4290.0450198006502</v>
      </c>
      <c r="U4" s="3">
        <v>834.40778236913502</v>
      </c>
      <c r="V4" s="3">
        <v>13832.092458527401</v>
      </c>
      <c r="W4" s="3"/>
      <c r="X4" s="4" t="s">
        <v>51</v>
      </c>
      <c r="Y4" s="16">
        <f t="shared" si="1"/>
        <v>3.2726086074653944E-2</v>
      </c>
      <c r="Z4" s="16">
        <f t="shared" si="2"/>
        <v>11.867571442660608</v>
      </c>
      <c r="AA4" s="16">
        <f t="shared" si="3"/>
        <v>4.8948102562062917E-2</v>
      </c>
      <c r="AB4" s="16">
        <f t="shared" si="4"/>
        <v>9.5203377870113296E-3</v>
      </c>
      <c r="AC4" s="16">
        <f t="shared" si="5"/>
        <v>0.15781994761896406</v>
      </c>
    </row>
    <row r="5" spans="1:29" x14ac:dyDescent="0.15">
      <c r="A5" s="26"/>
      <c r="B5" s="4" t="s">
        <v>52</v>
      </c>
      <c r="C5" s="3">
        <v>351641.40035156201</v>
      </c>
      <c r="D5" s="3">
        <v>36611.231261962799</v>
      </c>
      <c r="E5" s="3">
        <v>128719.15428399701</v>
      </c>
      <c r="F5" s="3">
        <v>20534.562824218901</v>
      </c>
      <c r="G5" s="3">
        <v>1831.9454336173101</v>
      </c>
      <c r="H5" s="3">
        <v>2340.6670444831898</v>
      </c>
      <c r="I5" s="3">
        <v>2635.53888503594</v>
      </c>
      <c r="J5" s="3">
        <v>487.19377341747497</v>
      </c>
      <c r="K5" s="3">
        <v>0</v>
      </c>
      <c r="L5" s="3">
        <v>438.67642842960498</v>
      </c>
      <c r="M5" s="3">
        <v>3161.6517483308498</v>
      </c>
      <c r="N5" s="3">
        <v>8382.4833955897793</v>
      </c>
      <c r="O5" s="3">
        <v>46.057461798667703</v>
      </c>
      <c r="P5" s="3">
        <v>688.05886955404901</v>
      </c>
      <c r="Q5" s="3">
        <v>89789.354911846603</v>
      </c>
      <c r="R5" s="3">
        <v>2788.3969591412501</v>
      </c>
      <c r="S5" s="3">
        <v>1077153.2174679399</v>
      </c>
      <c r="T5" s="3">
        <v>4343.5859310159303</v>
      </c>
      <c r="U5" s="3">
        <v>540.444183669886</v>
      </c>
      <c r="V5" s="3">
        <v>18206.7189745865</v>
      </c>
      <c r="W5" s="3"/>
      <c r="X5" s="4" t="s">
        <v>52</v>
      </c>
      <c r="Y5" s="16">
        <f t="shared" si="1"/>
        <v>3.1054872394159001E-2</v>
      </c>
      <c r="Z5" s="16">
        <f t="shared" si="2"/>
        <v>11.99644677841229</v>
      </c>
      <c r="AA5" s="16">
        <f t="shared" si="3"/>
        <v>4.8375288309848941E-2</v>
      </c>
      <c r="AB5" s="16">
        <f t="shared" si="4"/>
        <v>6.0190229031100995E-3</v>
      </c>
      <c r="AC5" s="16">
        <f t="shared" si="5"/>
        <v>0.20277146430622531</v>
      </c>
    </row>
    <row r="6" spans="1:29" x14ac:dyDescent="0.15">
      <c r="A6" s="26"/>
      <c r="B6" s="4" t="s">
        <v>53</v>
      </c>
      <c r="C6" s="3">
        <v>275037.28227227798</v>
      </c>
      <c r="D6" s="3">
        <v>37187.886652343703</v>
      </c>
      <c r="E6" s="3">
        <v>116343.590327167</v>
      </c>
      <c r="F6" s="3">
        <v>33588.710007690497</v>
      </c>
      <c r="G6" s="3">
        <v>2700.48354102336</v>
      </c>
      <c r="H6" s="3">
        <v>2634.2598321106002</v>
      </c>
      <c r="I6" s="3">
        <v>2327.82464677401</v>
      </c>
      <c r="J6" s="3">
        <v>609.81134839917195</v>
      </c>
      <c r="K6" s="3">
        <v>0</v>
      </c>
      <c r="L6" s="3">
        <v>272.74392066001502</v>
      </c>
      <c r="M6" s="3">
        <v>2261.9646291679401</v>
      </c>
      <c r="N6" s="3">
        <v>5612.0413743343697</v>
      </c>
      <c r="O6" s="3">
        <v>10.684812686919701</v>
      </c>
      <c r="P6" s="3">
        <v>421.23116425372001</v>
      </c>
      <c r="Q6" s="3">
        <v>87692.712109266693</v>
      </c>
      <c r="R6" s="3">
        <v>2178.4204207248699</v>
      </c>
      <c r="S6" s="3">
        <v>934854.03971627704</v>
      </c>
      <c r="T6" s="3">
        <v>3797.7582497103499</v>
      </c>
      <c r="U6" s="3">
        <v>790.24576446723904</v>
      </c>
      <c r="V6" s="3">
        <v>11209.974873032999</v>
      </c>
      <c r="W6" s="3"/>
      <c r="X6" s="4" t="s">
        <v>53</v>
      </c>
      <c r="Y6" s="16">
        <f t="shared" si="1"/>
        <v>2.4841521813243943E-2</v>
      </c>
      <c r="Z6" s="16">
        <f t="shared" si="2"/>
        <v>10.660567078270223</v>
      </c>
      <c r="AA6" s="16">
        <f t="shared" si="3"/>
        <v>4.3307569789588385E-2</v>
      </c>
      <c r="AB6" s="16">
        <f t="shared" si="4"/>
        <v>9.0115329479441651E-3</v>
      </c>
      <c r="AC6" s="16">
        <f t="shared" si="5"/>
        <v>0.12783245726355424</v>
      </c>
    </row>
    <row r="7" spans="1:29" x14ac:dyDescent="0.15">
      <c r="A7" s="26"/>
      <c r="B7" s="4" t="s">
        <v>54</v>
      </c>
      <c r="C7" s="3">
        <v>521956.76196612499</v>
      </c>
      <c r="D7" s="3">
        <v>39585.872163574102</v>
      </c>
      <c r="E7" s="3">
        <v>133009.43814099199</v>
      </c>
      <c r="F7" s="3">
        <v>19988.980683746599</v>
      </c>
      <c r="G7" s="3">
        <v>2351.7676517181399</v>
      </c>
      <c r="H7" s="3">
        <v>2214.9867742859001</v>
      </c>
      <c r="I7" s="3">
        <v>2350.3374541015701</v>
      </c>
      <c r="J7" s="3">
        <v>605.61609240293001</v>
      </c>
      <c r="K7" s="3">
        <v>0</v>
      </c>
      <c r="L7" s="3">
        <v>227.33427706098601</v>
      </c>
      <c r="M7" s="3">
        <v>2482.91069996648</v>
      </c>
      <c r="N7" s="3">
        <v>6568.7714298639603</v>
      </c>
      <c r="O7" s="3">
        <v>5.9232548561096596</v>
      </c>
      <c r="P7" s="3">
        <v>478.80690201282403</v>
      </c>
      <c r="Q7" s="3">
        <v>94478.133194978203</v>
      </c>
      <c r="R7" s="3">
        <v>3250.0536796393399</v>
      </c>
      <c r="S7" s="3">
        <v>1435747.1431565799</v>
      </c>
      <c r="T7" s="3">
        <v>1988.05973923586</v>
      </c>
      <c r="U7" s="3">
        <v>822.62543157005996</v>
      </c>
      <c r="V7" s="3">
        <v>6569.9065490597404</v>
      </c>
      <c r="W7" s="3"/>
      <c r="X7" s="4" t="s">
        <v>54</v>
      </c>
      <c r="Y7" s="16">
        <f t="shared" si="1"/>
        <v>3.4400062424308042E-2</v>
      </c>
      <c r="Z7" s="16">
        <f t="shared" si="2"/>
        <v>15.196607877439456</v>
      </c>
      <c r="AA7" s="16">
        <f t="shared" si="3"/>
        <v>2.1042538331414992E-2</v>
      </c>
      <c r="AB7" s="16">
        <f t="shared" si="4"/>
        <v>8.707045786694111E-3</v>
      </c>
      <c r="AC7" s="16">
        <f t="shared" si="5"/>
        <v>6.9538911564871506E-2</v>
      </c>
    </row>
    <row r="8" spans="1:29" x14ac:dyDescent="0.15">
      <c r="A8" s="26"/>
      <c r="B8" s="4" t="s">
        <v>55</v>
      </c>
      <c r="C8" s="3">
        <v>498697.12964898697</v>
      </c>
      <c r="D8" s="3">
        <v>34250.218282714799</v>
      </c>
      <c r="E8" s="3">
        <v>139715.57890300101</v>
      </c>
      <c r="F8" s="3">
        <v>20887.0250908052</v>
      </c>
      <c r="G8" s="3">
        <v>2287.3760844272301</v>
      </c>
      <c r="H8" s="3">
        <v>2044.8318064438099</v>
      </c>
      <c r="I8" s="3">
        <v>2711.4488616041399</v>
      </c>
      <c r="J8" s="3">
        <v>551.94527322387603</v>
      </c>
      <c r="K8" s="3">
        <v>0</v>
      </c>
      <c r="L8" s="3">
        <v>288.51339792824501</v>
      </c>
      <c r="M8" s="3">
        <v>2482.1036591872898</v>
      </c>
      <c r="N8" s="3">
        <v>5254.0755150258901</v>
      </c>
      <c r="O8" s="3">
        <v>28.7262110514637</v>
      </c>
      <c r="P8" s="3">
        <v>632.56657996749902</v>
      </c>
      <c r="Q8" s="3">
        <v>81983.449451742403</v>
      </c>
      <c r="R8" s="3">
        <v>2095.8865575971599</v>
      </c>
      <c r="S8" s="3">
        <v>998769.72808136698</v>
      </c>
      <c r="T8" s="3">
        <v>4441.0281693778297</v>
      </c>
      <c r="U8" s="3">
        <v>502.64125392149998</v>
      </c>
      <c r="V8" s="3">
        <v>3138.5062115206501</v>
      </c>
      <c r="W8" s="3"/>
      <c r="X8" s="4" t="s">
        <v>55</v>
      </c>
      <c r="Y8" s="16">
        <f t="shared" si="1"/>
        <v>2.5564752051947429E-2</v>
      </c>
      <c r="Z8" s="16">
        <f t="shared" si="2"/>
        <v>12.182577517298402</v>
      </c>
      <c r="AA8" s="16">
        <f t="shared" si="3"/>
        <v>5.4169813530375234E-2</v>
      </c>
      <c r="AB8" s="16">
        <f t="shared" si="4"/>
        <v>6.1310088473084771E-3</v>
      </c>
      <c r="AC8" s="16">
        <f t="shared" si="5"/>
        <v>3.8282192717056344E-2</v>
      </c>
    </row>
    <row r="9" spans="1:29" x14ac:dyDescent="0.15">
      <c r="A9" s="26"/>
      <c r="B9" s="4" t="s">
        <v>56</v>
      </c>
      <c r="C9" s="3">
        <v>275562.89663393202</v>
      </c>
      <c r="D9" s="3">
        <v>42304.720955078301</v>
      </c>
      <c r="E9" s="3">
        <v>135748.53420909401</v>
      </c>
      <c r="F9" s="3">
        <v>19455.137392135599</v>
      </c>
      <c r="G9" s="3">
        <v>2420.2229310668799</v>
      </c>
      <c r="H9" s="3">
        <v>2337.8764768142601</v>
      </c>
      <c r="I9" s="3">
        <v>2108.1925383529401</v>
      </c>
      <c r="J9" s="3">
        <v>553.68922291851095</v>
      </c>
      <c r="K9" s="3">
        <v>0</v>
      </c>
      <c r="L9" s="3">
        <v>244.36655303669301</v>
      </c>
      <c r="M9" s="3">
        <v>2023.7907271880699</v>
      </c>
      <c r="N9" s="3">
        <v>5866.2139171161698</v>
      </c>
      <c r="O9" s="3">
        <v>32.286733099936598</v>
      </c>
      <c r="P9" s="3">
        <v>315.07872880411298</v>
      </c>
      <c r="Q9" s="3">
        <v>80838.527244325698</v>
      </c>
      <c r="R9" s="3">
        <v>1794.09826744365</v>
      </c>
      <c r="S9" s="3">
        <v>827638.88184294396</v>
      </c>
      <c r="T9" s="3">
        <v>1349.3952248206199</v>
      </c>
      <c r="U9" s="3">
        <v>420.70170761777001</v>
      </c>
      <c r="V9" s="3">
        <v>9477.1150276041208</v>
      </c>
      <c r="W9" s="3"/>
      <c r="X9" s="4" t="s">
        <v>56</v>
      </c>
      <c r="Y9" s="16">
        <f t="shared" si="1"/>
        <v>2.2193604072241226E-2</v>
      </c>
      <c r="Z9" s="16">
        <f t="shared" si="2"/>
        <v>10.238173678517114</v>
      </c>
      <c r="AA9" s="16">
        <f t="shared" si="3"/>
        <v>1.6692476605149161E-2</v>
      </c>
      <c r="AB9" s="16">
        <f t="shared" si="4"/>
        <v>5.2042228125488317E-3</v>
      </c>
      <c r="AC9" s="16">
        <f t="shared" si="5"/>
        <v>0.11723512724273868</v>
      </c>
    </row>
    <row r="10" spans="1:29" x14ac:dyDescent="0.15">
      <c r="A10" s="26"/>
      <c r="B10" s="4" t="s">
        <v>57</v>
      </c>
      <c r="C10" s="3">
        <v>267359.73680578597</v>
      </c>
      <c r="D10" s="3">
        <v>42740.813493408001</v>
      </c>
      <c r="E10" s="3">
        <v>150534.88563512199</v>
      </c>
      <c r="F10" s="3">
        <v>21938.082443138101</v>
      </c>
      <c r="G10" s="3">
        <v>2760.4289849090601</v>
      </c>
      <c r="H10" s="3">
        <v>1644.4396985138201</v>
      </c>
      <c r="I10" s="3">
        <v>2323.8426489974299</v>
      </c>
      <c r="J10" s="3">
        <v>628.09562705468898</v>
      </c>
      <c r="K10" s="3">
        <v>0</v>
      </c>
      <c r="L10" s="3">
        <v>282.99820989466002</v>
      </c>
      <c r="M10" s="3">
        <v>2354.6397067107</v>
      </c>
      <c r="N10" s="3">
        <v>5400.2821406288504</v>
      </c>
      <c r="O10" s="3">
        <v>34.996238739013698</v>
      </c>
      <c r="P10" s="3">
        <v>372.10973495865301</v>
      </c>
      <c r="Q10" s="3">
        <v>79336.296109018294</v>
      </c>
      <c r="R10" s="3">
        <v>2140.2586644124899</v>
      </c>
      <c r="S10" s="3">
        <v>945888.30086107296</v>
      </c>
      <c r="T10" s="3">
        <v>1150.02643651677</v>
      </c>
      <c r="U10" s="3">
        <v>608.10497243738496</v>
      </c>
      <c r="V10" s="3">
        <v>3385.6383990668801</v>
      </c>
      <c r="W10" s="3"/>
      <c r="X10" s="4" t="s">
        <v>57</v>
      </c>
      <c r="Y10" s="16">
        <f t="shared" si="1"/>
        <v>2.6977042909483682E-2</v>
      </c>
      <c r="Z10" s="16">
        <f t="shared" si="2"/>
        <v>11.922516518307088</v>
      </c>
      <c r="AA10" s="16">
        <f t="shared" si="3"/>
        <v>1.4495590201696402E-2</v>
      </c>
      <c r="AB10" s="16">
        <f t="shared" si="4"/>
        <v>7.6649024754290316E-3</v>
      </c>
      <c r="AC10" s="16">
        <f t="shared" si="5"/>
        <v>4.2674520555063176E-2</v>
      </c>
    </row>
    <row r="11" spans="1:29" x14ac:dyDescent="0.15">
      <c r="A11" s="26"/>
      <c r="B11" s="4" t="s">
        <v>14</v>
      </c>
      <c r="C11" s="3">
        <v>626718.67208398099</v>
      </c>
      <c r="D11" s="3">
        <v>31690.521146728501</v>
      </c>
      <c r="E11" s="3">
        <v>88402.808923994206</v>
      </c>
      <c r="F11" s="3">
        <v>13194.1649345932</v>
      </c>
      <c r="G11" s="3">
        <v>2055.1114576943401</v>
      </c>
      <c r="H11" s="3">
        <v>1759.84890483551</v>
      </c>
      <c r="I11" s="3">
        <v>2422.42586465875</v>
      </c>
      <c r="J11" s="3">
        <v>321.28238488864901</v>
      </c>
      <c r="K11" s="3">
        <v>0</v>
      </c>
      <c r="L11" s="3">
        <v>410.47607668686101</v>
      </c>
      <c r="M11" s="3">
        <v>3938.00596231084</v>
      </c>
      <c r="N11" s="3">
        <v>9659.0727321166505</v>
      </c>
      <c r="O11" s="3">
        <v>26.466509280205099</v>
      </c>
      <c r="P11" s="3">
        <v>892.17192388344301</v>
      </c>
      <c r="Q11" s="3">
        <v>148831.408907715</v>
      </c>
      <c r="R11" s="3">
        <v>3693.1685055128701</v>
      </c>
      <c r="S11" s="3">
        <v>1951032.2110546899</v>
      </c>
      <c r="T11" s="3">
        <v>6335.88578587337</v>
      </c>
      <c r="U11" s="3">
        <v>1006.46420770836</v>
      </c>
      <c r="V11" s="3">
        <v>13718.783199960801</v>
      </c>
      <c r="W11" s="3"/>
      <c r="X11" s="4" t="s">
        <v>14</v>
      </c>
      <c r="Y11" s="16">
        <f t="shared" si="1"/>
        <v>2.4814442950028586E-2</v>
      </c>
      <c r="Z11" s="16">
        <f t="shared" si="2"/>
        <v>13.109008544456197</v>
      </c>
      <c r="AA11" s="16">
        <f t="shared" si="3"/>
        <v>4.257089167113929E-2</v>
      </c>
      <c r="AB11" s="16">
        <f t="shared" si="4"/>
        <v>6.7624449374959041E-3</v>
      </c>
      <c r="AC11" s="16">
        <f t="shared" si="5"/>
        <v>9.2176666878611119E-2</v>
      </c>
    </row>
    <row r="12" spans="1:29" x14ac:dyDescent="0.15">
      <c r="A12" s="26"/>
      <c r="B12" s="4" t="s">
        <v>58</v>
      </c>
      <c r="C12" s="3">
        <v>306852.83027099603</v>
      </c>
      <c r="D12" s="3">
        <v>40965.187698730602</v>
      </c>
      <c r="E12" s="3">
        <v>157062.03890277399</v>
      </c>
      <c r="F12" s="3">
        <v>21556.744922935501</v>
      </c>
      <c r="G12" s="3">
        <v>2579.91278204837</v>
      </c>
      <c r="H12" s="3">
        <v>2176.7625188918901</v>
      </c>
      <c r="I12" s="3">
        <v>2724.4178166350998</v>
      </c>
      <c r="J12" s="3">
        <v>769.00347170162297</v>
      </c>
      <c r="K12" s="3">
        <v>0</v>
      </c>
      <c r="L12" s="3">
        <v>220.25762195586901</v>
      </c>
      <c r="M12" s="3">
        <v>2714.07683568837</v>
      </c>
      <c r="N12" s="3">
        <v>4980.4330753397398</v>
      </c>
      <c r="O12" s="3">
        <v>67.465047868253507</v>
      </c>
      <c r="P12" s="3">
        <v>506.59246294879199</v>
      </c>
      <c r="Q12" s="3">
        <v>71001.774231105097</v>
      </c>
      <c r="R12" s="3">
        <v>2508.6658357286501</v>
      </c>
      <c r="S12" s="3">
        <v>1261162.9231244801</v>
      </c>
      <c r="T12" s="3">
        <v>3225.1878336334198</v>
      </c>
      <c r="U12" s="3">
        <v>460.52225926828498</v>
      </c>
      <c r="V12" s="3">
        <v>3708.4801846161099</v>
      </c>
      <c r="W12" s="3"/>
      <c r="X12" s="4" t="s">
        <v>58</v>
      </c>
      <c r="Y12" s="16">
        <f t="shared" si="1"/>
        <v>3.533243870164629E-2</v>
      </c>
      <c r="Z12" s="16">
        <f t="shared" si="2"/>
        <v>17.762414204178835</v>
      </c>
      <c r="AA12" s="16">
        <f t="shared" si="3"/>
        <v>4.5424045646179086E-2</v>
      </c>
      <c r="AB12" s="16">
        <f t="shared" si="4"/>
        <v>6.4860669223465017E-3</v>
      </c>
      <c r="AC12" s="16">
        <f t="shared" si="5"/>
        <v>5.2230810071665301E-2</v>
      </c>
    </row>
    <row r="13" spans="1:29" x14ac:dyDescent="0.15">
      <c r="A13" s="26"/>
      <c r="B13" s="4" t="s">
        <v>48</v>
      </c>
      <c r="C13" s="3">
        <v>367193.72110253398</v>
      </c>
      <c r="D13" s="3">
        <v>50208.059777343398</v>
      </c>
      <c r="E13" s="3">
        <v>135626.05300060799</v>
      </c>
      <c r="F13" s="3">
        <v>18714.5472550507</v>
      </c>
      <c r="G13" s="3">
        <v>2401.7698012701999</v>
      </c>
      <c r="H13" s="3">
        <v>2231.56819411467</v>
      </c>
      <c r="I13" s="3">
        <v>2733.1050834248899</v>
      </c>
      <c r="J13" s="3">
        <v>868.23628149366095</v>
      </c>
      <c r="K13" s="3">
        <v>0</v>
      </c>
      <c r="L13" s="3">
        <v>198.13952225399601</v>
      </c>
      <c r="M13" s="3">
        <v>2172.2592068475001</v>
      </c>
      <c r="N13" s="3">
        <v>4653.1907932472104</v>
      </c>
      <c r="O13" s="3">
        <v>49.3722162747383</v>
      </c>
      <c r="P13" s="3">
        <v>414.19562487793002</v>
      </c>
      <c r="Q13" s="3">
        <v>77401.939775866893</v>
      </c>
      <c r="R13" s="3">
        <v>2661.2246276588398</v>
      </c>
      <c r="S13" s="3">
        <v>1460681.72407818</v>
      </c>
      <c r="T13" s="3">
        <v>2247.9470762910901</v>
      </c>
      <c r="U13" s="3">
        <v>470.03629920387698</v>
      </c>
      <c r="V13" s="3">
        <v>3023.2147504997301</v>
      </c>
      <c r="W13" s="3"/>
      <c r="X13" s="4" t="s">
        <v>48</v>
      </c>
      <c r="Y13" s="16">
        <f t="shared" si="1"/>
        <v>3.4381885458748949E-2</v>
      </c>
      <c r="Z13" s="16">
        <f t="shared" si="2"/>
        <v>18.871383951201764</v>
      </c>
      <c r="AA13" s="16">
        <f t="shared" si="3"/>
        <v>2.9042516024798338E-2</v>
      </c>
      <c r="AB13" s="16">
        <f t="shared" si="4"/>
        <v>6.072668211739434E-3</v>
      </c>
      <c r="AC13" s="16">
        <f t="shared" si="5"/>
        <v>3.9058643223336069E-2</v>
      </c>
    </row>
    <row r="14" spans="1:29" x14ac:dyDescent="0.15">
      <c r="A14" s="26"/>
      <c r="B14" s="4" t="s">
        <v>49</v>
      </c>
      <c r="C14" s="3">
        <v>302512.46102579799</v>
      </c>
      <c r="D14" s="3">
        <v>50352.278704345597</v>
      </c>
      <c r="E14" s="3">
        <v>132135.375456134</v>
      </c>
      <c r="F14" s="3">
        <v>20832.8043939667</v>
      </c>
      <c r="G14" s="3">
        <v>2448.3397451658702</v>
      </c>
      <c r="H14" s="3">
        <v>1939.9393075256201</v>
      </c>
      <c r="I14" s="3">
        <v>2897.5059515571602</v>
      </c>
      <c r="J14" s="3">
        <v>1027.9627902421901</v>
      </c>
      <c r="K14" s="3">
        <v>0</v>
      </c>
      <c r="L14" s="3">
        <v>234.11352614117399</v>
      </c>
      <c r="M14" s="3">
        <v>2501.8540240860302</v>
      </c>
      <c r="N14" s="3">
        <v>4973.3989277620303</v>
      </c>
      <c r="O14" s="3">
        <v>72.211517698765505</v>
      </c>
      <c r="P14" s="3">
        <v>460.97443437767498</v>
      </c>
      <c r="Q14" s="3">
        <v>75644.119013631207</v>
      </c>
      <c r="R14" s="3">
        <v>2939.2430504937101</v>
      </c>
      <c r="S14" s="3">
        <v>1117197.72229836</v>
      </c>
      <c r="T14" s="3">
        <v>1873.62417414739</v>
      </c>
      <c r="U14" s="3">
        <v>522.26029435586895</v>
      </c>
      <c r="V14" s="3">
        <v>3562.6948834743398</v>
      </c>
      <c r="W14" s="3"/>
      <c r="X14" s="4" t="s">
        <v>49</v>
      </c>
      <c r="Y14" s="16">
        <f t="shared" si="1"/>
        <v>3.8856200439905356E-2</v>
      </c>
      <c r="Z14" s="16">
        <f t="shared" si="2"/>
        <v>14.769128609945724</v>
      </c>
      <c r="AA14" s="16">
        <f t="shared" si="3"/>
        <v>2.4768933772759776E-2</v>
      </c>
      <c r="AB14" s="16">
        <f t="shared" si="4"/>
        <v>6.9041757795045072E-3</v>
      </c>
      <c r="AC14" s="16">
        <f t="shared" si="5"/>
        <v>4.7098107955125181E-2</v>
      </c>
    </row>
    <row r="15" spans="1:29" x14ac:dyDescent="0.15">
      <c r="A15" s="26"/>
      <c r="B15" s="4" t="s">
        <v>50</v>
      </c>
      <c r="C15" s="3">
        <v>403704.96423779801</v>
      </c>
      <c r="D15" s="3">
        <v>53279.639300048802</v>
      </c>
      <c r="E15" s="3">
        <v>133147.052056177</v>
      </c>
      <c r="F15" s="3">
        <v>22295.105383087099</v>
      </c>
      <c r="G15" s="3">
        <v>3606.6573943618801</v>
      </c>
      <c r="H15" s="3">
        <v>2949.06907955931</v>
      </c>
      <c r="I15" s="3">
        <v>2329.9643433300498</v>
      </c>
      <c r="J15" s="3">
        <v>890.157309333066</v>
      </c>
      <c r="K15" s="3">
        <v>0</v>
      </c>
      <c r="L15" s="3">
        <v>273.50983963966098</v>
      </c>
      <c r="M15" s="3">
        <v>2686.1580285249602</v>
      </c>
      <c r="N15" s="3">
        <v>4751.2856069361296</v>
      </c>
      <c r="O15" s="3">
        <v>64.759940362453506</v>
      </c>
      <c r="P15" s="3">
        <v>617.93594731902397</v>
      </c>
      <c r="Q15" s="3">
        <v>74520.468043358007</v>
      </c>
      <c r="R15" s="3">
        <v>2186.1363696231801</v>
      </c>
      <c r="S15" s="3">
        <v>861729.73347468197</v>
      </c>
      <c r="T15" s="3">
        <v>1664.34611213827</v>
      </c>
      <c r="U15" s="3">
        <v>450.99850029134802</v>
      </c>
      <c r="V15" s="3">
        <v>2269.62478182413</v>
      </c>
      <c r="W15" s="3"/>
      <c r="X15" s="4" t="s">
        <v>50</v>
      </c>
      <c r="Y15" s="16">
        <f t="shared" si="1"/>
        <v>2.9336052590963699E-2</v>
      </c>
      <c r="Z15" s="16">
        <f t="shared" si="2"/>
        <v>11.563665072169226</v>
      </c>
      <c r="AA15" s="16">
        <f t="shared" si="3"/>
        <v>2.2334080231083745E-2</v>
      </c>
      <c r="AB15" s="16">
        <f t="shared" si="4"/>
        <v>6.052008423094511E-3</v>
      </c>
      <c r="AC15" s="16">
        <f t="shared" si="5"/>
        <v>3.0456394617698876E-2</v>
      </c>
    </row>
    <row r="16" spans="1:29" x14ac:dyDescent="0.15">
      <c r="A16" s="26"/>
      <c r="B16" s="4" t="s">
        <v>3</v>
      </c>
      <c r="C16" s="3">
        <v>608146.86058630503</v>
      </c>
      <c r="D16" s="3">
        <v>26155.075677368201</v>
      </c>
      <c r="E16" s="3">
        <v>86866.493482465507</v>
      </c>
      <c r="F16" s="3">
        <v>15872.005050781399</v>
      </c>
      <c r="G16" s="3">
        <v>1758.3040514352699</v>
      </c>
      <c r="H16" s="3">
        <v>1893.4585276584901</v>
      </c>
      <c r="I16" s="3">
        <v>1697.7004719009101</v>
      </c>
      <c r="J16" s="3">
        <v>381.45363309505802</v>
      </c>
      <c r="K16" s="3">
        <v>0</v>
      </c>
      <c r="L16" s="3">
        <v>481.65092864173602</v>
      </c>
      <c r="M16" s="3">
        <v>4120.2255847476599</v>
      </c>
      <c r="N16" s="3">
        <v>9435.4465192884199</v>
      </c>
      <c r="O16" s="3">
        <v>97.672985629084806</v>
      </c>
      <c r="P16" s="3">
        <v>968.76396112633097</v>
      </c>
      <c r="Q16" s="3">
        <v>145799.19928984001</v>
      </c>
      <c r="R16" s="3">
        <v>3477.3573953905202</v>
      </c>
      <c r="S16" s="3">
        <v>1076509.3779700201</v>
      </c>
      <c r="T16" s="3">
        <v>7015.2481512520699</v>
      </c>
      <c r="U16" s="3">
        <v>1245.1458809788601</v>
      </c>
      <c r="V16" s="3">
        <v>9826.8941204241291</v>
      </c>
      <c r="W16" s="3"/>
      <c r="X16" s="4" t="s">
        <v>3</v>
      </c>
      <c r="Y16" s="16">
        <f t="shared" si="1"/>
        <v>2.3850318879171235E-2</v>
      </c>
      <c r="Z16" s="16">
        <f t="shared" si="2"/>
        <v>7.3835067902532465</v>
      </c>
      <c r="AA16" s="16">
        <f t="shared" si="3"/>
        <v>4.8115820837302266E-2</v>
      </c>
      <c r="AB16" s="16">
        <f t="shared" si="4"/>
        <v>8.5401421067037905E-3</v>
      </c>
      <c r="AC16" s="16">
        <f t="shared" si="5"/>
        <v>6.7400192650501858E-2</v>
      </c>
    </row>
    <row r="17" spans="1:29" x14ac:dyDescent="0.15">
      <c r="A17" s="26"/>
      <c r="B17" s="4" t="s">
        <v>8</v>
      </c>
      <c r="C17" s="3">
        <v>782890.53416418296</v>
      </c>
      <c r="D17" s="3">
        <v>23832.698203979398</v>
      </c>
      <c r="E17" s="3">
        <v>96469.573234270298</v>
      </c>
      <c r="F17" s="3">
        <v>17143.467148361098</v>
      </c>
      <c r="G17" s="3">
        <v>175000.59981919601</v>
      </c>
      <c r="H17" s="3">
        <v>1728.2747993707701</v>
      </c>
      <c r="I17" s="3">
        <v>1904.31697886659</v>
      </c>
      <c r="J17" s="3">
        <v>465.649904471745</v>
      </c>
      <c r="K17" s="3">
        <v>0</v>
      </c>
      <c r="L17" s="3">
        <v>487.43210394382902</v>
      </c>
      <c r="M17" s="3">
        <v>3657.3413472554098</v>
      </c>
      <c r="N17" s="3">
        <v>11128.1893996906</v>
      </c>
      <c r="O17" s="3">
        <v>8.0225901775362303</v>
      </c>
      <c r="P17" s="3">
        <v>830.75617784118003</v>
      </c>
      <c r="Q17" s="3">
        <v>155577.604419209</v>
      </c>
      <c r="R17" s="3">
        <v>3255.3766973123402</v>
      </c>
      <c r="S17" s="3">
        <v>1843631.9414631799</v>
      </c>
      <c r="T17" s="3">
        <v>6109.0012381479301</v>
      </c>
      <c r="U17" s="3">
        <v>1066.15247182178</v>
      </c>
      <c r="V17" s="3">
        <v>6392.0663584213598</v>
      </c>
      <c r="W17" s="3"/>
      <c r="X17" s="4" t="s">
        <v>8</v>
      </c>
      <c r="Y17" s="16">
        <f t="shared" si="1"/>
        <v>2.0924455736833561E-2</v>
      </c>
      <c r="Z17" s="16">
        <f t="shared" si="2"/>
        <v>11.850239938747563</v>
      </c>
      <c r="AA17" s="16">
        <f t="shared" si="3"/>
        <v>3.9266585065078033E-2</v>
      </c>
      <c r="AB17" s="16">
        <f t="shared" si="4"/>
        <v>6.8528659751630888E-3</v>
      </c>
      <c r="AC17" s="16">
        <f t="shared" si="5"/>
        <v>4.1086031516449663E-2</v>
      </c>
    </row>
    <row r="18" spans="1:29" x14ac:dyDescent="0.15">
      <c r="A18" s="26"/>
      <c r="B18" s="4" t="s">
        <v>12</v>
      </c>
      <c r="C18" s="3">
        <v>639269.60331295896</v>
      </c>
      <c r="D18" s="3">
        <v>23943.321790039201</v>
      </c>
      <c r="E18" s="3">
        <v>95547.334262462799</v>
      </c>
      <c r="F18" s="3">
        <v>14612.0975326309</v>
      </c>
      <c r="G18" s="3">
        <v>1314.2433433075</v>
      </c>
      <c r="H18" s="3">
        <v>1802.38729063034</v>
      </c>
      <c r="I18" s="3">
        <v>2072.8160333556898</v>
      </c>
      <c r="J18" s="3">
        <v>313.406494645934</v>
      </c>
      <c r="K18" s="3">
        <v>0</v>
      </c>
      <c r="L18" s="3">
        <v>431.51439242171699</v>
      </c>
      <c r="M18" s="3">
        <v>4077.27499669598</v>
      </c>
      <c r="N18" s="3">
        <v>10798.371885184</v>
      </c>
      <c r="O18" s="3">
        <v>58.984142705914302</v>
      </c>
      <c r="P18" s="3">
        <v>1034.81649752045</v>
      </c>
      <c r="Q18" s="3">
        <v>141014.820067533</v>
      </c>
      <c r="R18" s="3">
        <v>3192.2209173483898</v>
      </c>
      <c r="S18" s="3">
        <v>1476009.2325140501</v>
      </c>
      <c r="T18" s="3">
        <v>3364.5736371511698</v>
      </c>
      <c r="U18" s="3">
        <v>816.16052991628601</v>
      </c>
      <c r="V18" s="3">
        <v>7294.6394996643003</v>
      </c>
      <c r="W18" s="3"/>
      <c r="X18" s="4" t="s">
        <v>12</v>
      </c>
      <c r="Y18" s="16">
        <f t="shared" si="1"/>
        <v>2.2637485307002572E-2</v>
      </c>
      <c r="Z18" s="16">
        <f t="shared" si="2"/>
        <v>10.467050426381984</v>
      </c>
      <c r="AA18" s="16">
        <f t="shared" si="3"/>
        <v>2.3859716557024655E-2</v>
      </c>
      <c r="AB18" s="16">
        <f t="shared" si="4"/>
        <v>5.7877642188631021E-3</v>
      </c>
      <c r="AC18" s="16">
        <f t="shared" si="5"/>
        <v>5.1729594777136512E-2</v>
      </c>
    </row>
    <row r="19" spans="1:29" x14ac:dyDescent="0.15">
      <c r="A19" s="26"/>
      <c r="B19" s="4" t="s">
        <v>5</v>
      </c>
      <c r="C19" s="3">
        <v>801548.74742619996</v>
      </c>
      <c r="D19" s="3">
        <v>23419.060704467702</v>
      </c>
      <c r="E19" s="3">
        <v>87441.323549171502</v>
      </c>
      <c r="F19" s="3">
        <v>18091.184760055501</v>
      </c>
      <c r="G19" s="3">
        <v>1708.9276168159799</v>
      </c>
      <c r="H19" s="3">
        <v>1914.4634838714801</v>
      </c>
      <c r="I19" s="3">
        <v>1694.42215899655</v>
      </c>
      <c r="J19" s="3">
        <v>294.08727517986102</v>
      </c>
      <c r="K19" s="3">
        <v>0</v>
      </c>
      <c r="L19" s="3">
        <v>356.422607601165</v>
      </c>
      <c r="M19" s="3">
        <v>4008.8885467032301</v>
      </c>
      <c r="N19" s="3">
        <v>10407.764802055301</v>
      </c>
      <c r="O19" s="3">
        <v>72.431042730808997</v>
      </c>
      <c r="P19" s="3">
        <v>945.71870228958505</v>
      </c>
      <c r="Q19" s="3">
        <v>150455.40750243599</v>
      </c>
      <c r="R19" s="3">
        <v>3323.02815936041</v>
      </c>
      <c r="S19" s="3">
        <v>1814451.3680258901</v>
      </c>
      <c r="T19" s="3">
        <v>6389.3330542573103</v>
      </c>
      <c r="U19" s="3">
        <v>1286.2412058720599</v>
      </c>
      <c r="V19" s="3">
        <v>6999.4435837413303</v>
      </c>
      <c r="W19" s="3"/>
      <c r="X19" s="4" t="s">
        <v>5</v>
      </c>
      <c r="Y19" s="16">
        <f t="shared" si="1"/>
        <v>2.208646544861877E-2</v>
      </c>
      <c r="Z19" s="16">
        <f t="shared" si="2"/>
        <v>12.059728514553475</v>
      </c>
      <c r="AA19" s="16">
        <f t="shared" si="3"/>
        <v>4.2466622903891721E-2</v>
      </c>
      <c r="AB19" s="16">
        <f t="shared" si="4"/>
        <v>8.5489862227200748E-3</v>
      </c>
      <c r="AC19" s="16">
        <f t="shared" si="5"/>
        <v>4.6521714971447629E-2</v>
      </c>
    </row>
    <row r="20" spans="1:29" x14ac:dyDescent="0.15">
      <c r="A20" s="26"/>
      <c r="B20" s="4" t="s">
        <v>13</v>
      </c>
      <c r="C20" s="3">
        <v>913907.19682165503</v>
      </c>
      <c r="D20" s="3">
        <v>35102.678291748198</v>
      </c>
      <c r="E20" s="3">
        <v>112073.29761514701</v>
      </c>
      <c r="F20" s="3">
        <v>15650.6507561341</v>
      </c>
      <c r="G20" s="3">
        <v>2416.24785718474</v>
      </c>
      <c r="H20" s="3">
        <v>2023.41771125337</v>
      </c>
      <c r="I20" s="3">
        <v>2846.7559018439201</v>
      </c>
      <c r="J20" s="3">
        <v>594.68776682243401</v>
      </c>
      <c r="K20" s="3">
        <v>0</v>
      </c>
      <c r="L20" s="3">
        <v>352.27372353696398</v>
      </c>
      <c r="M20" s="3">
        <v>3771.3758128689701</v>
      </c>
      <c r="N20" s="3">
        <v>9398.55650229403</v>
      </c>
      <c r="O20" s="3">
        <v>65.373060848238694</v>
      </c>
      <c r="P20" s="3">
        <v>1084.8767544632001</v>
      </c>
      <c r="Q20" s="3">
        <v>134524.448785021</v>
      </c>
      <c r="R20" s="3">
        <v>3708.86146305086</v>
      </c>
      <c r="S20" s="3">
        <v>1621854.6149931599</v>
      </c>
      <c r="T20" s="3">
        <v>5556.20433149766</v>
      </c>
      <c r="U20" s="3">
        <v>1127.65152077485</v>
      </c>
      <c r="V20" s="3">
        <v>11063.280714553801</v>
      </c>
      <c r="W20" s="3"/>
      <c r="X20" s="4" t="s">
        <v>13</v>
      </c>
      <c r="Y20" s="16">
        <f t="shared" si="1"/>
        <v>2.7570166587174552E-2</v>
      </c>
      <c r="Z20" s="16">
        <f t="shared" si="2"/>
        <v>12.056207103178629</v>
      </c>
      <c r="AA20" s="16">
        <f t="shared" si="3"/>
        <v>4.1302561591438622E-2</v>
      </c>
      <c r="AB20" s="16">
        <f t="shared" si="4"/>
        <v>8.382502444421177E-3</v>
      </c>
      <c r="AC20" s="16">
        <f t="shared" si="5"/>
        <v>8.2239926009536432E-2</v>
      </c>
    </row>
    <row r="21" spans="1:29" x14ac:dyDescent="0.15">
      <c r="A21" s="26"/>
      <c r="B21" s="4" t="s">
        <v>7</v>
      </c>
      <c r="C21" s="3">
        <v>713342.86690190202</v>
      </c>
      <c r="D21" s="3">
        <v>26928.9312524415</v>
      </c>
      <c r="E21" s="3">
        <v>92987.336117289306</v>
      </c>
      <c r="F21" s="3">
        <v>15576.866608161999</v>
      </c>
      <c r="G21" s="3">
        <v>1593.83552030182</v>
      </c>
      <c r="H21" s="3">
        <v>1967.8689770507999</v>
      </c>
      <c r="I21" s="3">
        <v>2165.8694693450698</v>
      </c>
      <c r="J21" s="3">
        <v>515.69648509948297</v>
      </c>
      <c r="K21" s="3">
        <v>0</v>
      </c>
      <c r="L21" s="3">
        <v>478.92540725422202</v>
      </c>
      <c r="M21" s="3">
        <v>5238.2340256653097</v>
      </c>
      <c r="N21" s="3">
        <v>9675.6677881279902</v>
      </c>
      <c r="O21" s="3">
        <v>91.099028732774997</v>
      </c>
      <c r="P21" s="3">
        <v>1245.1766738548299</v>
      </c>
      <c r="Q21" s="3">
        <v>153135.56055288401</v>
      </c>
      <c r="R21" s="3">
        <v>3624.7402785448899</v>
      </c>
      <c r="S21" s="3">
        <v>1655596.8176971199</v>
      </c>
      <c r="T21" s="3">
        <v>7735.9396301479201</v>
      </c>
      <c r="U21" s="3">
        <v>1409.6828921484901</v>
      </c>
      <c r="V21" s="3">
        <v>7520.5214836711802</v>
      </c>
      <c r="W21" s="3"/>
      <c r="X21" s="4" t="s">
        <v>7</v>
      </c>
      <c r="Y21" s="16">
        <f t="shared" si="1"/>
        <v>2.3670140791975734E-2</v>
      </c>
      <c r="Z21" s="16">
        <f t="shared" si="2"/>
        <v>10.811315227630452</v>
      </c>
      <c r="AA21" s="16">
        <f t="shared" si="3"/>
        <v>5.0516938079032153E-2</v>
      </c>
      <c r="AB21" s="16">
        <f t="shared" si="4"/>
        <v>9.2054574852433995E-3</v>
      </c>
      <c r="AC21" s="16">
        <f t="shared" si="5"/>
        <v>4.9110222710642276E-2</v>
      </c>
    </row>
    <row r="22" spans="1:29" x14ac:dyDescent="0.15">
      <c r="A22" s="26"/>
      <c r="B22" s="4" t="s">
        <v>6</v>
      </c>
      <c r="C22" s="3">
        <v>816513.51904233405</v>
      </c>
      <c r="D22" s="3">
        <v>27142.5747894286</v>
      </c>
      <c r="E22" s="3">
        <v>83847.2909146772</v>
      </c>
      <c r="F22" s="3">
        <v>16385.1373702278</v>
      </c>
      <c r="G22" s="3">
        <v>1883.42575901848</v>
      </c>
      <c r="H22" s="3">
        <v>2285.7609291687099</v>
      </c>
      <c r="I22" s="3">
        <v>2588.7214895782899</v>
      </c>
      <c r="J22" s="3">
        <v>310.74912453863499</v>
      </c>
      <c r="K22" s="3">
        <v>0</v>
      </c>
      <c r="L22" s="3">
        <v>480.32360761451099</v>
      </c>
      <c r="M22" s="3">
        <v>4019.57580621335</v>
      </c>
      <c r="N22" s="3">
        <v>10894.612263061001</v>
      </c>
      <c r="O22" s="3">
        <v>22.563086145401201</v>
      </c>
      <c r="P22" s="3">
        <v>1213.2575704574499</v>
      </c>
      <c r="Q22" s="3">
        <v>149478.266311635</v>
      </c>
      <c r="R22" s="3">
        <v>3221.94841173746</v>
      </c>
      <c r="S22" s="3">
        <v>1448104.72884203</v>
      </c>
      <c r="T22" s="3">
        <v>12304.174955951699</v>
      </c>
      <c r="U22" s="3">
        <v>966.96694570826901</v>
      </c>
      <c r="V22" s="3">
        <v>5884.2901646728496</v>
      </c>
      <c r="W22" s="3"/>
      <c r="X22" s="4" t="s">
        <v>6</v>
      </c>
      <c r="Y22" s="16">
        <f t="shared" si="1"/>
        <v>2.155462791507284E-2</v>
      </c>
      <c r="Z22" s="16">
        <f t="shared" si="2"/>
        <v>9.6877276180270577</v>
      </c>
      <c r="AA22" s="16">
        <f t="shared" si="3"/>
        <v>8.231414010582469E-2</v>
      </c>
      <c r="AB22" s="16">
        <f t="shared" si="4"/>
        <v>6.4689467543884863E-3</v>
      </c>
      <c r="AC22" s="16">
        <f t="shared" si="5"/>
        <v>3.9365523228675765E-2</v>
      </c>
    </row>
    <row r="23" spans="1:29" x14ac:dyDescent="0.15">
      <c r="A23" s="26"/>
      <c r="B23" s="4" t="s">
        <v>9</v>
      </c>
      <c r="C23" s="3">
        <v>1196423.6886124299</v>
      </c>
      <c r="D23" s="3">
        <v>28915.454875976498</v>
      </c>
      <c r="E23" s="3">
        <v>90082.166023095895</v>
      </c>
      <c r="F23" s="3">
        <v>16383.870816009399</v>
      </c>
      <c r="G23" s="3">
        <v>1900.3799305801299</v>
      </c>
      <c r="H23" s="3">
        <v>1758.83960703661</v>
      </c>
      <c r="I23" s="3">
        <v>2673.4296876983399</v>
      </c>
      <c r="J23" s="3">
        <v>509.48924860179102</v>
      </c>
      <c r="K23" s="3">
        <v>0</v>
      </c>
      <c r="L23" s="3">
        <v>367.52169061756399</v>
      </c>
      <c r="M23" s="3">
        <v>4200.9936583099698</v>
      </c>
      <c r="N23" s="3">
        <v>11556.749640149101</v>
      </c>
      <c r="O23" s="3">
        <v>81.099062617299694</v>
      </c>
      <c r="P23" s="3">
        <v>1059.7028724327199</v>
      </c>
      <c r="Q23" s="3">
        <v>146543.47724418101</v>
      </c>
      <c r="R23" s="3">
        <v>3699.05093540798</v>
      </c>
      <c r="S23" s="3">
        <v>1557309.72062414</v>
      </c>
      <c r="T23" s="3">
        <v>2758.5019510654502</v>
      </c>
      <c r="U23" s="3">
        <v>1074.5829362792899</v>
      </c>
      <c r="V23" s="3">
        <v>6910.9543793182202</v>
      </c>
      <c r="W23" s="3"/>
      <c r="X23" s="4" t="s">
        <v>9</v>
      </c>
      <c r="Y23" s="16">
        <f t="shared" si="1"/>
        <v>2.5242003294656111E-2</v>
      </c>
      <c r="Z23" s="16">
        <f t="shared" si="2"/>
        <v>10.626946691248779</v>
      </c>
      <c r="AA23" s="16">
        <f t="shared" si="3"/>
        <v>1.8823778464523815E-2</v>
      </c>
      <c r="AB23" s="16">
        <f t="shared" si="4"/>
        <v>7.3328609125928174E-3</v>
      </c>
      <c r="AC23" s="16">
        <f t="shared" si="5"/>
        <v>4.7159754287819336E-2</v>
      </c>
    </row>
    <row r="24" spans="1:29" x14ac:dyDescent="0.15">
      <c r="A24" s="26"/>
      <c r="B24" s="4" t="s">
        <v>11</v>
      </c>
      <c r="C24" s="3">
        <v>869214.64261993405</v>
      </c>
      <c r="D24" s="3">
        <v>31014.669350585798</v>
      </c>
      <c r="E24" s="3">
        <v>92847.964418065094</v>
      </c>
      <c r="F24" s="3">
        <v>17237.2230161361</v>
      </c>
      <c r="G24" s="3">
        <v>2061.7906654190001</v>
      </c>
      <c r="H24" s="3">
        <v>2387.22043244933</v>
      </c>
      <c r="I24" s="3">
        <v>2305.1331714550602</v>
      </c>
      <c r="J24" s="3">
        <v>349.782701247158</v>
      </c>
      <c r="K24" s="3">
        <v>0</v>
      </c>
      <c r="L24" s="3">
        <v>220.279210540295</v>
      </c>
      <c r="M24" s="3">
        <v>4213.4254311828199</v>
      </c>
      <c r="N24" s="3">
        <v>10796.0222433777</v>
      </c>
      <c r="O24" s="3">
        <v>69.400145531654601</v>
      </c>
      <c r="P24" s="3">
        <v>801.25670965481595</v>
      </c>
      <c r="Q24" s="3">
        <v>148791.48307765601</v>
      </c>
      <c r="R24" s="3">
        <v>2392.9558111019101</v>
      </c>
      <c r="S24" s="3">
        <v>846440.34068540903</v>
      </c>
      <c r="T24" s="3">
        <v>2387.0611504304002</v>
      </c>
      <c r="U24" s="3">
        <v>1100.17965238381</v>
      </c>
      <c r="V24" s="3">
        <v>2774.9114105644098</v>
      </c>
      <c r="W24" s="3"/>
      <c r="X24" s="4" t="s">
        <v>11</v>
      </c>
      <c r="Y24" s="16">
        <f t="shared" si="1"/>
        <v>1.6082612805552846E-2</v>
      </c>
      <c r="Z24" s="16">
        <f t="shared" si="2"/>
        <v>5.6887687599944279</v>
      </c>
      <c r="AA24" s="16">
        <f t="shared" si="3"/>
        <v>1.6042995882933467E-2</v>
      </c>
      <c r="AB24" s="16">
        <f t="shared" si="4"/>
        <v>7.3941036787005705E-3</v>
      </c>
      <c r="AC24" s="16">
        <f t="shared" si="5"/>
        <v>1.8649665647301542E-2</v>
      </c>
    </row>
    <row r="25" spans="1:29" x14ac:dyDescent="0.15">
      <c r="A25" s="26"/>
      <c r="B25" s="4" t="s">
        <v>4</v>
      </c>
      <c r="C25" s="3">
        <v>1024292.1011974</v>
      </c>
      <c r="D25" s="3">
        <v>24204.5816296388</v>
      </c>
      <c r="E25" s="3">
        <v>100157.115104789</v>
      </c>
      <c r="F25" s="3">
        <v>16272.139509689299</v>
      </c>
      <c r="G25" s="3">
        <v>1758.8855311439299</v>
      </c>
      <c r="H25" s="3">
        <v>2193.33645708923</v>
      </c>
      <c r="I25" s="3">
        <v>1854.04061130524</v>
      </c>
      <c r="J25" s="3">
        <v>423.19731035002502</v>
      </c>
      <c r="K25" s="3">
        <v>0</v>
      </c>
      <c r="L25" s="3">
        <v>279.69099541377801</v>
      </c>
      <c r="M25" s="3">
        <v>3942.6632299499302</v>
      </c>
      <c r="N25" s="3">
        <v>8729.58668852558</v>
      </c>
      <c r="O25" s="3">
        <v>124.338218889237</v>
      </c>
      <c r="P25" s="3">
        <v>1000.77225636291</v>
      </c>
      <c r="Q25" s="3">
        <v>145143.77675768099</v>
      </c>
      <c r="R25" s="3">
        <v>3391.0044313364001</v>
      </c>
      <c r="S25" s="3">
        <v>1883766.7453449201</v>
      </c>
      <c r="T25" s="3">
        <v>3647.4663999376298</v>
      </c>
      <c r="U25" s="3">
        <v>1405.4695504388901</v>
      </c>
      <c r="V25" s="3">
        <v>6430.2062586670299</v>
      </c>
      <c r="W25" s="3"/>
      <c r="X25" s="4" t="s">
        <v>4</v>
      </c>
      <c r="Y25" s="16">
        <f t="shared" si="1"/>
        <v>2.3363071480479086E-2</v>
      </c>
      <c r="Z25" s="16">
        <f t="shared" si="2"/>
        <v>12.978625659506489</v>
      </c>
      <c r="AA25" s="16">
        <f t="shared" si="3"/>
        <v>2.5130022667297077E-2</v>
      </c>
      <c r="AB25" s="16">
        <f t="shared" si="4"/>
        <v>9.6832918491940295E-3</v>
      </c>
      <c r="AC25" s="16">
        <f t="shared" si="5"/>
        <v>4.4302321479496323E-2</v>
      </c>
    </row>
    <row r="26" spans="1:29" x14ac:dyDescent="0.15">
      <c r="A26" s="26"/>
      <c r="B26" s="4" t="s">
        <v>1</v>
      </c>
      <c r="C26" s="3">
        <v>1196196.9222754999</v>
      </c>
      <c r="D26" s="3">
        <v>26027.006817627</v>
      </c>
      <c r="E26" s="3">
        <v>91210.835728617094</v>
      </c>
      <c r="F26" s="3">
        <v>16704.080035285999</v>
      </c>
      <c r="G26" s="3">
        <v>2125.2416368792601</v>
      </c>
      <c r="H26" s="3">
        <v>2016.90280431518</v>
      </c>
      <c r="I26" s="3">
        <v>2586.2342709427298</v>
      </c>
      <c r="J26" s="3">
        <v>451.615272224271</v>
      </c>
      <c r="K26" s="3">
        <v>0</v>
      </c>
      <c r="L26" s="3">
        <v>314.80023103142003</v>
      </c>
      <c r="M26" s="3">
        <v>4362.19987071989</v>
      </c>
      <c r="N26" s="3">
        <v>10597.9041320997</v>
      </c>
      <c r="O26" s="3">
        <v>19.852124480724498</v>
      </c>
      <c r="P26" s="3">
        <v>1283.4587643003399</v>
      </c>
      <c r="Q26" s="3">
        <v>144481.03306229101</v>
      </c>
      <c r="R26" s="3">
        <v>3691.1273832962902</v>
      </c>
      <c r="S26" s="3">
        <v>1767400.49918353</v>
      </c>
      <c r="T26" s="3">
        <v>7058.4843549152101</v>
      </c>
      <c r="U26" s="3">
        <v>930.65446702910697</v>
      </c>
      <c r="V26" s="3">
        <v>5481.2630637664897</v>
      </c>
      <c r="W26" s="3"/>
      <c r="X26" s="4" t="s">
        <v>1</v>
      </c>
      <c r="Y26" s="16">
        <f t="shared" si="1"/>
        <v>2.5547487480276469E-2</v>
      </c>
      <c r="Z26" s="16">
        <f t="shared" si="2"/>
        <v>12.23275098276422</v>
      </c>
      <c r="AA26" s="16">
        <f t="shared" si="3"/>
        <v>4.8854055133119391E-2</v>
      </c>
      <c r="AB26" s="16">
        <f t="shared" si="4"/>
        <v>6.4413608298873951E-3</v>
      </c>
      <c r="AC26" s="16">
        <f t="shared" si="5"/>
        <v>3.7937596012365987E-2</v>
      </c>
    </row>
    <row r="27" spans="1:29" x14ac:dyDescent="0.15">
      <c r="A27" s="26"/>
      <c r="B27" s="4" t="s">
        <v>2</v>
      </c>
      <c r="C27" s="3">
        <v>1018667.2328112799</v>
      </c>
      <c r="D27" s="3">
        <v>28458.525094848701</v>
      </c>
      <c r="E27" s="3">
        <v>89021.9013246658</v>
      </c>
      <c r="F27" s="3">
        <v>18761.344906906201</v>
      </c>
      <c r="G27" s="3">
        <v>2096.8147496470501</v>
      </c>
      <c r="H27" s="3">
        <v>2446.97207138062</v>
      </c>
      <c r="I27" s="3">
        <v>1956.2904495391499</v>
      </c>
      <c r="J27" s="3">
        <v>627.45668181337203</v>
      </c>
      <c r="K27" s="3">
        <v>0</v>
      </c>
      <c r="L27" s="3">
        <v>327.51089766216</v>
      </c>
      <c r="M27" s="3">
        <v>3806.30404251967</v>
      </c>
      <c r="N27" s="3">
        <v>11305.3196855774</v>
      </c>
      <c r="O27" s="3">
        <v>72.916452692507605</v>
      </c>
      <c r="P27" s="3">
        <v>1320.47321435547</v>
      </c>
      <c r="Q27" s="3">
        <v>149178.150355063</v>
      </c>
      <c r="R27" s="3">
        <v>4622.0532452597599</v>
      </c>
      <c r="S27" s="3">
        <v>1642276.6424741901</v>
      </c>
      <c r="T27" s="3">
        <v>4566.92679528193</v>
      </c>
      <c r="U27" s="3">
        <v>2606.5046780600501</v>
      </c>
      <c r="V27" s="3">
        <v>4913.0649786796503</v>
      </c>
      <c r="W27" s="3"/>
      <c r="X27" s="4" t="s">
        <v>2</v>
      </c>
      <c r="Y27" s="16">
        <f t="shared" si="1"/>
        <v>3.0983446531939726E-2</v>
      </c>
      <c r="Z27" s="16">
        <f t="shared" si="2"/>
        <v>11.008828293991865</v>
      </c>
      <c r="AA27" s="16">
        <f t="shared" si="3"/>
        <v>3.061391218762307E-2</v>
      </c>
      <c r="AB27" s="16">
        <f t="shared" si="4"/>
        <v>1.7472429252247981E-2</v>
      </c>
      <c r="AC27" s="16">
        <f t="shared" si="5"/>
        <v>3.2934212999597659E-2</v>
      </c>
    </row>
    <row r="28" spans="1:29" x14ac:dyDescent="0.15">
      <c r="A28" s="26"/>
      <c r="B28" s="4" t="s">
        <v>10</v>
      </c>
      <c r="C28" s="3">
        <v>938641.55777631199</v>
      </c>
      <c r="D28" s="3">
        <v>29646.546535888599</v>
      </c>
      <c r="E28" s="3">
        <v>81420.268594435198</v>
      </c>
      <c r="F28" s="3">
        <v>18010.530873374901</v>
      </c>
      <c r="G28" s="3">
        <v>1757.2273142993699</v>
      </c>
      <c r="H28" s="3">
        <v>1970.2141444854799</v>
      </c>
      <c r="I28" s="3">
        <v>2619.2481584065799</v>
      </c>
      <c r="J28" s="3">
        <v>710.09724022150897</v>
      </c>
      <c r="K28" s="3">
        <v>0</v>
      </c>
      <c r="L28" s="3">
        <v>380.27940193081002</v>
      </c>
      <c r="M28" s="3">
        <v>4681.0428293609802</v>
      </c>
      <c r="N28" s="3">
        <v>10150.326723897901</v>
      </c>
      <c r="O28" s="3">
        <v>41.087625204089399</v>
      </c>
      <c r="P28" s="3">
        <v>913.98310350226905</v>
      </c>
      <c r="Q28" s="3">
        <v>142997.28340287399</v>
      </c>
      <c r="R28" s="3">
        <v>3649.9015941108601</v>
      </c>
      <c r="S28" s="3">
        <v>2059374.1607212501</v>
      </c>
      <c r="T28" s="3">
        <v>5495.04781311426</v>
      </c>
      <c r="U28" s="3">
        <v>1193.3694638857801</v>
      </c>
      <c r="V28" s="3">
        <v>8969.7698265952804</v>
      </c>
      <c r="W28" s="3"/>
      <c r="X28" s="4" t="s">
        <v>10</v>
      </c>
      <c r="Y28" s="16">
        <f t="shared" si="1"/>
        <v>2.5524272260668019E-2</v>
      </c>
      <c r="Z28" s="16">
        <f t="shared" si="2"/>
        <v>14.401491494906681</v>
      </c>
      <c r="AA28" s="16">
        <f t="shared" si="3"/>
        <v>3.8427637800871814E-2</v>
      </c>
      <c r="AB28" s="16">
        <f t="shared" si="4"/>
        <v>8.3453995452741278E-3</v>
      </c>
      <c r="AC28" s="16">
        <f t="shared" si="5"/>
        <v>6.2726854756563893E-2</v>
      </c>
    </row>
    <row r="29" spans="1:29" x14ac:dyDescent="0.15">
      <c r="A29" s="26"/>
      <c r="B29" s="4" t="s">
        <v>15</v>
      </c>
      <c r="C29" s="3">
        <v>642743.87694530096</v>
      </c>
      <c r="D29" s="3">
        <v>45807.258324951203</v>
      </c>
      <c r="E29" s="3">
        <v>135834.15780250501</v>
      </c>
      <c r="F29" s="3">
        <v>16845.058718620501</v>
      </c>
      <c r="G29" s="3">
        <v>1844.7839633056201</v>
      </c>
      <c r="H29" s="3">
        <v>1885.3292593978799</v>
      </c>
      <c r="I29" s="3">
        <v>2349.3388468472399</v>
      </c>
      <c r="J29" s="3">
        <v>578.80845505190302</v>
      </c>
      <c r="K29" s="3">
        <v>0</v>
      </c>
      <c r="L29" s="3">
        <v>272.790416968351</v>
      </c>
      <c r="M29" s="3">
        <v>2604.3763381413401</v>
      </c>
      <c r="N29" s="3">
        <v>7743.0798586605597</v>
      </c>
      <c r="O29" s="3">
        <v>117.838816979412</v>
      </c>
      <c r="P29" s="3">
        <v>957.60106427384198</v>
      </c>
      <c r="Q29" s="3">
        <v>107328.343958629</v>
      </c>
      <c r="R29" s="3">
        <v>2658.75550642395</v>
      </c>
      <c r="S29" s="3">
        <v>1287874.0729626699</v>
      </c>
      <c r="T29" s="3">
        <v>4044.3178454469398</v>
      </c>
      <c r="U29" s="3">
        <v>736.86185429421403</v>
      </c>
      <c r="V29" s="3">
        <v>7608.5893901044001</v>
      </c>
      <c r="W29" s="3"/>
      <c r="X29" s="4" t="s">
        <v>15</v>
      </c>
      <c r="Y29" s="16">
        <f t="shared" si="1"/>
        <v>2.4772165565591874E-2</v>
      </c>
      <c r="Z29" s="16">
        <f t="shared" si="2"/>
        <v>11.999384556414068</v>
      </c>
      <c r="AA29" s="16">
        <f t="shared" si="3"/>
        <v>3.7681731556445802E-2</v>
      </c>
      <c r="AB29" s="16">
        <f t="shared" si="4"/>
        <v>6.8654916969393123E-3</v>
      </c>
      <c r="AC29" s="16">
        <f t="shared" si="5"/>
        <v>7.0890774137325946E-2</v>
      </c>
    </row>
    <row r="30" spans="1:29" x14ac:dyDescent="0.15">
      <c r="A30" s="20"/>
    </row>
    <row r="31" spans="1:29" ht="15" customHeight="1" x14ac:dyDescent="0.15">
      <c r="A31" s="26" t="s">
        <v>95</v>
      </c>
      <c r="B31" s="5" t="s">
        <v>0</v>
      </c>
      <c r="C31" s="5" t="s">
        <v>16</v>
      </c>
      <c r="D31" s="5" t="s">
        <v>17</v>
      </c>
      <c r="E31" s="5" t="s">
        <v>18</v>
      </c>
      <c r="F31" s="5" t="s">
        <v>19</v>
      </c>
      <c r="G31" s="5" t="s">
        <v>20</v>
      </c>
      <c r="H31" s="5" t="s">
        <v>21</v>
      </c>
      <c r="I31" s="5" t="s">
        <v>22</v>
      </c>
      <c r="J31" s="5" t="s">
        <v>23</v>
      </c>
      <c r="K31" s="5" t="s">
        <v>24</v>
      </c>
      <c r="L31" s="5" t="s">
        <v>25</v>
      </c>
      <c r="M31" s="5" t="s">
        <v>27</v>
      </c>
      <c r="N31" s="5" t="s">
        <v>28</v>
      </c>
      <c r="O31" s="5" t="s">
        <v>29</v>
      </c>
      <c r="P31" s="5" t="s">
        <v>30</v>
      </c>
      <c r="Y31" s="16" t="s">
        <v>31</v>
      </c>
      <c r="Z31" s="16" t="s">
        <v>32</v>
      </c>
      <c r="AA31" s="16" t="s">
        <v>33</v>
      </c>
      <c r="AB31" s="16" t="s">
        <v>34</v>
      </c>
      <c r="AC31" s="16" t="s">
        <v>35</v>
      </c>
    </row>
    <row r="32" spans="1:29" x14ac:dyDescent="0.15">
      <c r="A32" s="26"/>
      <c r="B32" s="4" t="s">
        <v>59</v>
      </c>
      <c r="C32" s="6">
        <f>C2/$Q2</f>
        <v>3.229864783267387</v>
      </c>
      <c r="D32" s="6">
        <f t="shared" ref="D32:P32" si="6">D2/$Q2</f>
        <v>1.1674473600140622</v>
      </c>
      <c r="E32" s="6">
        <f t="shared" si="6"/>
        <v>1.762863493593763</v>
      </c>
      <c r="F32" s="6">
        <f t="shared" si="6"/>
        <v>0.30109196268520039</v>
      </c>
      <c r="G32" s="6">
        <f t="shared" si="6"/>
        <v>4.0552378832859816E-2</v>
      </c>
      <c r="H32" s="6">
        <f t="shared" si="6"/>
        <v>2.649941866670516E-2</v>
      </c>
      <c r="I32" s="6">
        <f t="shared" si="6"/>
        <v>3.2095138032656095E-2</v>
      </c>
      <c r="J32" s="6">
        <f t="shared" si="6"/>
        <v>1.2285154031817241E-2</v>
      </c>
      <c r="K32" s="6">
        <f t="shared" si="6"/>
        <v>0</v>
      </c>
      <c r="L32" s="6">
        <f t="shared" si="6"/>
        <v>2.7784202749056024E-3</v>
      </c>
      <c r="M32" s="6">
        <f t="shared" si="6"/>
        <v>2.8009310353356031E-2</v>
      </c>
      <c r="N32" s="6">
        <f t="shared" si="6"/>
        <v>5.7298651642112466E-2</v>
      </c>
      <c r="O32" s="6">
        <f t="shared" si="6"/>
        <v>1.8946619883024841E-3</v>
      </c>
      <c r="P32" s="6">
        <f t="shared" si="6"/>
        <v>6.3590743439024492E-3</v>
      </c>
      <c r="X32" s="16" t="s">
        <v>47</v>
      </c>
      <c r="Y32" s="16">
        <v>3.2927025764228929E-2</v>
      </c>
      <c r="Z32" s="16">
        <v>15.825421534883684</v>
      </c>
      <c r="AA32" s="16">
        <v>2.3152763094752126E-2</v>
      </c>
      <c r="AB32" s="16">
        <v>9.5733908549961808E-3</v>
      </c>
      <c r="AC32" s="16">
        <v>0.1869936972533385</v>
      </c>
    </row>
    <row r="33" spans="1:29" x14ac:dyDescent="0.15">
      <c r="A33" s="26"/>
      <c r="B33" s="4" t="s">
        <v>47</v>
      </c>
      <c r="C33" s="6">
        <f t="shared" ref="C33:P33" si="7">C3/$Q3</f>
        <v>3.8489578795216235</v>
      </c>
      <c r="D33" s="6">
        <f t="shared" si="7"/>
        <v>0.30702256001531592</v>
      </c>
      <c r="E33" s="6">
        <f t="shared" si="7"/>
        <v>1.2088443907826416</v>
      </c>
      <c r="F33" s="6">
        <f t="shared" si="7"/>
        <v>0.23292540035817158</v>
      </c>
      <c r="G33" s="6">
        <f t="shared" si="7"/>
        <v>1.93799398119971E-2</v>
      </c>
      <c r="H33" s="6">
        <f t="shared" si="7"/>
        <v>1.9536496546135124E-2</v>
      </c>
      <c r="I33" s="6">
        <f t="shared" si="7"/>
        <v>2.037436319835554E-2</v>
      </c>
      <c r="J33" s="6">
        <f t="shared" si="7"/>
        <v>5.5603433877969661E-3</v>
      </c>
      <c r="K33" s="6">
        <f t="shared" si="7"/>
        <v>0</v>
      </c>
      <c r="L33" s="6">
        <f t="shared" si="7"/>
        <v>4.0496096104880239E-3</v>
      </c>
      <c r="M33" s="6">
        <f t="shared" si="7"/>
        <v>3.0911078372873404E-2</v>
      </c>
      <c r="N33" s="6">
        <f t="shared" si="7"/>
        <v>6.0009125847896319E-2</v>
      </c>
      <c r="O33" s="6">
        <f t="shared" si="7"/>
        <v>9.3346319034147006E-4</v>
      </c>
      <c r="P33" s="6">
        <f t="shared" si="7"/>
        <v>7.907073642271811E-3</v>
      </c>
      <c r="X33" s="16" t="s">
        <v>51</v>
      </c>
      <c r="Y33" s="16">
        <v>3.2726086074653944E-2</v>
      </c>
      <c r="Z33" s="16">
        <v>11.867571442660608</v>
      </c>
      <c r="AA33" s="16">
        <v>4.8948102562062917E-2</v>
      </c>
      <c r="AB33" s="16">
        <v>9.5203377870113296E-3</v>
      </c>
      <c r="AC33" s="16">
        <v>0.15781994761896406</v>
      </c>
    </row>
    <row r="34" spans="1:29" x14ac:dyDescent="0.15">
      <c r="A34" s="26"/>
      <c r="B34" s="4" t="s">
        <v>51</v>
      </c>
      <c r="C34" s="6">
        <f t="shared" ref="C34:P34" si="8">C4/$Q4</f>
        <v>2.9541680530412875</v>
      </c>
      <c r="D34" s="6">
        <f t="shared" si="8"/>
        <v>0.34450660707252562</v>
      </c>
      <c r="E34" s="6">
        <f t="shared" si="8"/>
        <v>1.3493938723957102</v>
      </c>
      <c r="F34" s="6">
        <f t="shared" si="8"/>
        <v>0.20116501349679439</v>
      </c>
      <c r="G34" s="6">
        <f t="shared" si="8"/>
        <v>2.675010934777812E-2</v>
      </c>
      <c r="H34" s="6">
        <f t="shared" si="8"/>
        <v>2.4221957327098538E-2</v>
      </c>
      <c r="I34" s="6">
        <f t="shared" si="8"/>
        <v>3.1101571434778492E-2</v>
      </c>
      <c r="J34" s="6">
        <f t="shared" si="8"/>
        <v>3.2421091433296025E-3</v>
      </c>
      <c r="K34" s="6">
        <f t="shared" si="8"/>
        <v>0</v>
      </c>
      <c r="L34" s="6">
        <f t="shared" si="8"/>
        <v>3.1890849671785313E-3</v>
      </c>
      <c r="M34" s="6">
        <f t="shared" si="8"/>
        <v>4.5399143511937419E-2</v>
      </c>
      <c r="N34" s="6">
        <f t="shared" si="8"/>
        <v>6.4242334865916961E-2</v>
      </c>
      <c r="O34" s="6">
        <f t="shared" si="8"/>
        <v>1.3512030487102726E-4</v>
      </c>
      <c r="P34" s="6">
        <f t="shared" si="8"/>
        <v>9.2769595003250882E-3</v>
      </c>
      <c r="X34" s="16" t="s">
        <v>52</v>
      </c>
      <c r="Y34" s="16">
        <v>3.1054872394159001E-2</v>
      </c>
      <c r="Z34" s="16">
        <v>11.99644677841229</v>
      </c>
      <c r="AA34" s="16">
        <v>4.8375288309848941E-2</v>
      </c>
      <c r="AB34" s="16">
        <v>6.0190229031100995E-3</v>
      </c>
      <c r="AC34" s="16">
        <v>0.20277146430622531</v>
      </c>
    </row>
    <row r="35" spans="1:29" x14ac:dyDescent="0.15">
      <c r="A35" s="26"/>
      <c r="B35" s="4" t="s">
        <v>52</v>
      </c>
      <c r="C35" s="6">
        <f t="shared" ref="C35:P35" si="9">C5/$Q5</f>
        <v>3.9162927576080317</v>
      </c>
      <c r="D35" s="6">
        <f t="shared" si="9"/>
        <v>0.40774578788217131</v>
      </c>
      <c r="E35" s="6">
        <f t="shared" si="9"/>
        <v>1.4335680929033392</v>
      </c>
      <c r="F35" s="6">
        <f t="shared" si="9"/>
        <v>0.22869707488576263</v>
      </c>
      <c r="G35" s="6">
        <f t="shared" si="9"/>
        <v>2.0402701805975525E-2</v>
      </c>
      <c r="H35" s="6">
        <f t="shared" si="9"/>
        <v>2.606842477909781E-2</v>
      </c>
      <c r="I35" s="6">
        <f t="shared" si="9"/>
        <v>2.9352464862048063E-2</v>
      </c>
      <c r="J35" s="6">
        <f t="shared" si="9"/>
        <v>5.4259636222555793E-3</v>
      </c>
      <c r="K35" s="6">
        <f t="shared" si="9"/>
        <v>0</v>
      </c>
      <c r="L35" s="6">
        <f t="shared" si="9"/>
        <v>4.8856173302535555E-3</v>
      </c>
      <c r="M35" s="6">
        <f t="shared" si="9"/>
        <v>3.5211877303661404E-2</v>
      </c>
      <c r="N35" s="6">
        <f t="shared" si="9"/>
        <v>9.3357207029937286E-2</v>
      </c>
      <c r="O35" s="6">
        <f t="shared" si="9"/>
        <v>5.1295013583610221E-4</v>
      </c>
      <c r="P35" s="6">
        <f t="shared" si="9"/>
        <v>7.6630338889233747E-3</v>
      </c>
      <c r="X35" s="16" t="s">
        <v>53</v>
      </c>
      <c r="Y35" s="16">
        <v>2.4841521813243943E-2</v>
      </c>
      <c r="Z35" s="16">
        <v>10.660567078270223</v>
      </c>
      <c r="AA35" s="16">
        <v>4.3307569789588385E-2</v>
      </c>
      <c r="AB35" s="16">
        <v>9.0115329479441651E-3</v>
      </c>
      <c r="AC35" s="16">
        <v>0.12783245726355424</v>
      </c>
    </row>
    <row r="36" spans="1:29" x14ac:dyDescent="0.15">
      <c r="A36" s="26"/>
      <c r="B36" s="4" t="s">
        <v>53</v>
      </c>
      <c r="C36" s="6">
        <f t="shared" ref="C36:P36" si="10">C6/$Q6</f>
        <v>3.136375596749438</v>
      </c>
      <c r="D36" s="6">
        <f t="shared" si="10"/>
        <v>0.42407043593322702</v>
      </c>
      <c r="E36" s="6">
        <f t="shared" si="10"/>
        <v>1.3267190343275139</v>
      </c>
      <c r="F36" s="6">
        <f t="shared" si="10"/>
        <v>0.38302738277541654</v>
      </c>
      <c r="G36" s="6">
        <f t="shared" si="10"/>
        <v>3.0794845729694265E-2</v>
      </c>
      <c r="H36" s="6">
        <f t="shared" si="10"/>
        <v>3.0039666566912256E-2</v>
      </c>
      <c r="I36" s="6">
        <f t="shared" si="10"/>
        <v>2.6545246358368968E-2</v>
      </c>
      <c r="J36" s="6">
        <f t="shared" si="10"/>
        <v>6.9539569906258121E-3</v>
      </c>
      <c r="K36" s="6">
        <f t="shared" si="10"/>
        <v>0</v>
      </c>
      <c r="L36" s="6">
        <f t="shared" si="10"/>
        <v>3.1102233480950069E-3</v>
      </c>
      <c r="M36" s="6">
        <f t="shared" si="10"/>
        <v>2.5794214533466493E-2</v>
      </c>
      <c r="N36" s="6">
        <f t="shared" si="10"/>
        <v>6.3996667902592244E-2</v>
      </c>
      <c r="O36" s="6">
        <f t="shared" si="10"/>
        <v>1.2184379328588027E-4</v>
      </c>
      <c r="P36" s="6">
        <f t="shared" si="10"/>
        <v>4.8034911239700105E-3</v>
      </c>
      <c r="X36" s="16" t="s">
        <v>54</v>
      </c>
      <c r="Y36" s="16">
        <v>3.4400062424308042E-2</v>
      </c>
      <c r="Z36" s="16">
        <v>15.196607877439456</v>
      </c>
      <c r="AA36" s="16">
        <v>2.1042538331414992E-2</v>
      </c>
      <c r="AB36" s="16">
        <v>8.707045786694111E-3</v>
      </c>
      <c r="AC36" s="16">
        <v>6.9538911564871506E-2</v>
      </c>
    </row>
    <row r="37" spans="1:29" x14ac:dyDescent="0.15">
      <c r="A37" s="26"/>
      <c r="B37" s="4" t="s">
        <v>54</v>
      </c>
      <c r="C37" s="6">
        <f t="shared" ref="C37:P37" si="11">C7/$Q7</f>
        <v>5.5246303490030071</v>
      </c>
      <c r="D37" s="6">
        <f t="shared" si="11"/>
        <v>0.41899507139794134</v>
      </c>
      <c r="E37" s="6">
        <f t="shared" si="11"/>
        <v>1.4078330471083211</v>
      </c>
      <c r="F37" s="6">
        <f t="shared" si="11"/>
        <v>0.21157256190164725</v>
      </c>
      <c r="G37" s="6">
        <f t="shared" si="11"/>
        <v>2.4892190099318593E-2</v>
      </c>
      <c r="H37" s="6">
        <f t="shared" si="11"/>
        <v>2.3444438404754946E-2</v>
      </c>
      <c r="I37" s="6">
        <f t="shared" si="11"/>
        <v>2.4877052230182058E-2</v>
      </c>
      <c r="J37" s="6">
        <f t="shared" si="11"/>
        <v>6.4101191664434828E-3</v>
      </c>
      <c r="K37" s="6">
        <f t="shared" si="11"/>
        <v>0</v>
      </c>
      <c r="L37" s="6">
        <f t="shared" si="11"/>
        <v>2.4062105100216935E-3</v>
      </c>
      <c r="M37" s="6">
        <f t="shared" si="11"/>
        <v>2.628026841769196E-2</v>
      </c>
      <c r="N37" s="6">
        <f t="shared" si="11"/>
        <v>6.9526896941408983E-2</v>
      </c>
      <c r="O37" s="6">
        <f t="shared" si="11"/>
        <v>6.269445273527587E-5</v>
      </c>
      <c r="P37" s="6">
        <f t="shared" si="11"/>
        <v>5.0679123922219294E-3</v>
      </c>
      <c r="X37" s="16" t="s">
        <v>55</v>
      </c>
      <c r="Y37" s="16">
        <v>2.5564752051947429E-2</v>
      </c>
      <c r="Z37" s="16">
        <v>12.182577517298402</v>
      </c>
      <c r="AA37" s="16">
        <v>5.4169813530375234E-2</v>
      </c>
      <c r="AB37" s="16">
        <v>6.1310088473084771E-3</v>
      </c>
      <c r="AC37" s="16">
        <v>3.8282192717056344E-2</v>
      </c>
    </row>
    <row r="38" spans="1:29" x14ac:dyDescent="0.15">
      <c r="A38" s="26"/>
      <c r="B38" s="4" t="s">
        <v>55</v>
      </c>
      <c r="C38" s="6">
        <f t="shared" ref="C38:P38" si="12">C8/$Q8</f>
        <v>6.0829000607315642</v>
      </c>
      <c r="D38" s="6">
        <f t="shared" si="12"/>
        <v>0.41776990980204332</v>
      </c>
      <c r="E38" s="6">
        <f t="shared" si="12"/>
        <v>1.7041924905250692</v>
      </c>
      <c r="F38" s="6">
        <f t="shared" si="12"/>
        <v>0.25477124017695607</v>
      </c>
      <c r="G38" s="6">
        <f t="shared" si="12"/>
        <v>2.7900461614190061E-2</v>
      </c>
      <c r="H38" s="6">
        <f t="shared" si="12"/>
        <v>2.4942007443190729E-2</v>
      </c>
      <c r="I38" s="6">
        <f t="shared" si="12"/>
        <v>3.3073124877481146E-2</v>
      </c>
      <c r="J38" s="6">
        <f t="shared" si="12"/>
        <v>6.7323987574926985E-3</v>
      </c>
      <c r="K38" s="6">
        <f t="shared" si="12"/>
        <v>0</v>
      </c>
      <c r="L38" s="6">
        <f t="shared" si="12"/>
        <v>3.5191663665978283E-3</v>
      </c>
      <c r="M38" s="6">
        <f t="shared" si="12"/>
        <v>3.0275667537608561E-2</v>
      </c>
      <c r="N38" s="6">
        <f t="shared" si="12"/>
        <v>6.4087026712855946E-2</v>
      </c>
      <c r="O38" s="6">
        <f t="shared" si="12"/>
        <v>3.50390368343463E-4</v>
      </c>
      <c r="P38" s="6">
        <f t="shared" si="12"/>
        <v>7.7157839075781293E-3</v>
      </c>
      <c r="X38" s="16" t="s">
        <v>56</v>
      </c>
      <c r="Y38" s="16">
        <v>2.2193604072241226E-2</v>
      </c>
      <c r="Z38" s="16">
        <v>10.238173678517114</v>
      </c>
      <c r="AA38" s="16">
        <v>1.6692476605149161E-2</v>
      </c>
      <c r="AB38" s="16">
        <v>5.2042228125488317E-3</v>
      </c>
      <c r="AC38" s="16">
        <v>0.11723512724273868</v>
      </c>
    </row>
    <row r="39" spans="1:29" x14ac:dyDescent="0.15">
      <c r="A39" s="26"/>
      <c r="B39" s="4" t="s">
        <v>56</v>
      </c>
      <c r="C39" s="6">
        <f t="shared" ref="C39:P39" si="13">C9/$Q9</f>
        <v>3.4088064939762321</v>
      </c>
      <c r="D39" s="6">
        <f t="shared" si="13"/>
        <v>0.52332374669836401</v>
      </c>
      <c r="E39" s="6">
        <f t="shared" si="13"/>
        <v>1.6792554099706538</v>
      </c>
      <c r="F39" s="6">
        <f t="shared" si="13"/>
        <v>0.24066664813591362</v>
      </c>
      <c r="G39" s="6">
        <f t="shared" si="13"/>
        <v>2.9938978523841957E-2</v>
      </c>
      <c r="H39" s="6">
        <f t="shared" si="13"/>
        <v>2.8920324955306043E-2</v>
      </c>
      <c r="I39" s="6">
        <f t="shared" si="13"/>
        <v>2.6079056734682415E-2</v>
      </c>
      <c r="J39" s="6">
        <f t="shared" si="13"/>
        <v>6.8493234821689073E-3</v>
      </c>
      <c r="K39" s="6">
        <f t="shared" si="13"/>
        <v>0</v>
      </c>
      <c r="L39" s="6">
        <f t="shared" si="13"/>
        <v>3.0228971428205458E-3</v>
      </c>
      <c r="M39" s="6">
        <f t="shared" si="13"/>
        <v>2.5034977704026962E-2</v>
      </c>
      <c r="N39" s="6">
        <f t="shared" si="13"/>
        <v>7.2567055797369648E-2</v>
      </c>
      <c r="O39" s="6">
        <f t="shared" si="13"/>
        <v>3.9939783913125288E-4</v>
      </c>
      <c r="P39" s="6">
        <f t="shared" si="13"/>
        <v>3.8976307404985453E-3</v>
      </c>
      <c r="X39" s="16" t="s">
        <v>57</v>
      </c>
      <c r="Y39" s="16">
        <v>2.6977042909483682E-2</v>
      </c>
      <c r="Z39" s="16">
        <v>11.922516518307088</v>
      </c>
      <c r="AA39" s="16">
        <v>1.4495590201696402E-2</v>
      </c>
      <c r="AB39" s="16">
        <v>7.6649024754290316E-3</v>
      </c>
      <c r="AC39" s="16">
        <v>4.2674520555063176E-2</v>
      </c>
    </row>
    <row r="40" spans="1:29" x14ac:dyDescent="0.15">
      <c r="A40" s="26"/>
      <c r="B40" s="4" t="s">
        <v>57</v>
      </c>
      <c r="C40" s="6">
        <f t="shared" ref="C40:P40" si="14">C10/$Q10</f>
        <v>3.3699548620016144</v>
      </c>
      <c r="D40" s="6">
        <f t="shared" si="14"/>
        <v>0.53872963056753509</v>
      </c>
      <c r="E40" s="6">
        <f t="shared" si="14"/>
        <v>1.8974276972581081</v>
      </c>
      <c r="F40" s="6">
        <f t="shared" si="14"/>
        <v>0.27652012406770726</v>
      </c>
      <c r="G40" s="6">
        <f t="shared" si="14"/>
        <v>3.4794023924634383E-2</v>
      </c>
      <c r="H40" s="6">
        <f t="shared" si="14"/>
        <v>2.0727457408071432E-2</v>
      </c>
      <c r="I40" s="6">
        <f t="shared" si="14"/>
        <v>2.9291040330445609E-2</v>
      </c>
      <c r="J40" s="6">
        <f t="shared" si="14"/>
        <v>7.9168761066385641E-3</v>
      </c>
      <c r="K40" s="6">
        <f t="shared" si="14"/>
        <v>0</v>
      </c>
      <c r="L40" s="6">
        <f t="shared" si="14"/>
        <v>3.5670711108794898E-3</v>
      </c>
      <c r="M40" s="6">
        <f t="shared" si="14"/>
        <v>2.9679224039840753E-2</v>
      </c>
      <c r="N40" s="6">
        <f t="shared" si="14"/>
        <v>6.806824121469153E-2</v>
      </c>
      <c r="O40" s="6">
        <f t="shared" si="14"/>
        <v>4.4111258598365061E-4</v>
      </c>
      <c r="P40" s="6">
        <f t="shared" si="14"/>
        <v>4.6902836810950475E-3</v>
      </c>
      <c r="X40" s="16" t="s">
        <v>58</v>
      </c>
      <c r="Y40" s="16">
        <v>3.533243870164629E-2</v>
      </c>
      <c r="Z40" s="16">
        <v>17.762414204178835</v>
      </c>
      <c r="AA40" s="16">
        <v>4.5424045646179086E-2</v>
      </c>
      <c r="AB40" s="16">
        <v>6.4860669223465017E-3</v>
      </c>
      <c r="AC40" s="16">
        <v>5.2230810071665301E-2</v>
      </c>
    </row>
    <row r="41" spans="1:29" x14ac:dyDescent="0.15">
      <c r="A41" s="26"/>
      <c r="B41" s="4" t="s">
        <v>14</v>
      </c>
      <c r="C41" s="6">
        <f t="shared" ref="C41:P41" si="15">C11/$Q11</f>
        <v>4.2109301839142486</v>
      </c>
      <c r="D41" s="6">
        <f t="shared" si="15"/>
        <v>0.21292898709558447</v>
      </c>
      <c r="E41" s="6">
        <f t="shared" si="15"/>
        <v>0.59397952067234416</v>
      </c>
      <c r="F41" s="6">
        <f t="shared" si="15"/>
        <v>8.8651750537243293E-2</v>
      </c>
      <c r="G41" s="6">
        <f t="shared" si="15"/>
        <v>1.3808318235894956E-2</v>
      </c>
      <c r="H41" s="6">
        <f t="shared" si="15"/>
        <v>1.1824445644579828E-2</v>
      </c>
      <c r="I41" s="6">
        <f t="shared" si="15"/>
        <v>1.6276308088710018E-2</v>
      </c>
      <c r="J41" s="6">
        <f t="shared" si="15"/>
        <v>2.1587001510404613E-3</v>
      </c>
      <c r="K41" s="6">
        <f t="shared" si="15"/>
        <v>0</v>
      </c>
      <c r="L41" s="6">
        <f t="shared" si="15"/>
        <v>2.7579936231160885E-3</v>
      </c>
      <c r="M41" s="6">
        <f t="shared" si="15"/>
        <v>2.645950872340835E-2</v>
      </c>
      <c r="N41" s="6">
        <f t="shared" si="15"/>
        <v>6.4899424140410403E-2</v>
      </c>
      <c r="O41" s="6">
        <f t="shared" si="15"/>
        <v>1.7782878946349308E-4</v>
      </c>
      <c r="P41" s="6">
        <f t="shared" si="15"/>
        <v>5.9945137281919216E-3</v>
      </c>
      <c r="X41" s="16" t="s">
        <v>48</v>
      </c>
      <c r="Y41" s="16">
        <v>3.4381885458748949E-2</v>
      </c>
      <c r="Z41" s="16">
        <v>18.871383951201764</v>
      </c>
      <c r="AA41" s="16">
        <v>2.9042516024798338E-2</v>
      </c>
      <c r="AB41" s="16">
        <v>6.072668211739434E-3</v>
      </c>
      <c r="AC41" s="16">
        <v>3.9058643223336069E-2</v>
      </c>
    </row>
    <row r="42" spans="1:29" x14ac:dyDescent="0.15">
      <c r="A42" s="26"/>
      <c r="B42" s="4" t="s">
        <v>58</v>
      </c>
      <c r="C42" s="6">
        <f t="shared" ref="C42:P42" si="16">C12/$Q12</f>
        <v>4.3217628516185327</v>
      </c>
      <c r="D42" s="6">
        <f t="shared" si="16"/>
        <v>0.57696005687677876</v>
      </c>
      <c r="E42" s="6">
        <f t="shared" si="16"/>
        <v>2.2120861147997459</v>
      </c>
      <c r="F42" s="6">
        <f t="shared" si="16"/>
        <v>0.30360853874960952</v>
      </c>
      <c r="G42" s="6">
        <f t="shared" si="16"/>
        <v>3.6335891743366301E-2</v>
      </c>
      <c r="H42" s="6">
        <f t="shared" si="16"/>
        <v>3.0657860912133014E-2</v>
      </c>
      <c r="I42" s="6">
        <f t="shared" si="16"/>
        <v>3.8371123061901775E-2</v>
      </c>
      <c r="J42" s="6">
        <f t="shared" si="16"/>
        <v>1.0830764160886715E-2</v>
      </c>
      <c r="K42" s="6">
        <f t="shared" si="16"/>
        <v>0</v>
      </c>
      <c r="L42" s="6">
        <f t="shared" si="16"/>
        <v>3.1021425075794312E-3</v>
      </c>
      <c r="M42" s="6">
        <f t="shared" si="16"/>
        <v>3.8225479082455979E-2</v>
      </c>
      <c r="N42" s="6">
        <f t="shared" si="16"/>
        <v>7.0145191852936356E-2</v>
      </c>
      <c r="O42" s="6">
        <f t="shared" si="16"/>
        <v>9.5018819739152113E-4</v>
      </c>
      <c r="P42" s="6">
        <f t="shared" si="16"/>
        <v>7.1349268160521458E-3</v>
      </c>
      <c r="X42" s="16" t="s">
        <v>49</v>
      </c>
      <c r="Y42" s="16">
        <v>3.8856200439905356E-2</v>
      </c>
      <c r="Z42" s="16">
        <v>14.769128609945724</v>
      </c>
      <c r="AA42" s="16">
        <v>2.4768933772759776E-2</v>
      </c>
      <c r="AB42" s="16">
        <v>6.9041757795045072E-3</v>
      </c>
      <c r="AC42" s="16">
        <v>4.7098107955125181E-2</v>
      </c>
    </row>
    <row r="43" spans="1:29" x14ac:dyDescent="0.15">
      <c r="A43" s="26"/>
      <c r="B43" s="4" t="s">
        <v>48</v>
      </c>
      <c r="C43" s="6">
        <f t="shared" ref="C43:P43" si="17">C13/$Q13</f>
        <v>4.7439860314330407</v>
      </c>
      <c r="D43" s="6">
        <f t="shared" si="17"/>
        <v>0.64866668616744072</v>
      </c>
      <c r="E43" s="6">
        <f t="shared" si="17"/>
        <v>1.7522306726852181</v>
      </c>
      <c r="F43" s="6">
        <f t="shared" si="17"/>
        <v>0.24178395669724156</v>
      </c>
      <c r="G43" s="6">
        <f t="shared" si="17"/>
        <v>3.1029839926815971E-2</v>
      </c>
      <c r="H43" s="6">
        <f t="shared" si="17"/>
        <v>2.8830907863247754E-2</v>
      </c>
      <c r="I43" s="6">
        <f t="shared" si="17"/>
        <v>3.5310550243820162E-2</v>
      </c>
      <c r="J43" s="6">
        <f t="shared" si="17"/>
        <v>1.1217241893521225E-2</v>
      </c>
      <c r="K43" s="6">
        <f t="shared" si="17"/>
        <v>0</v>
      </c>
      <c r="L43" s="6">
        <f t="shared" si="17"/>
        <v>2.5598779930806567E-3</v>
      </c>
      <c r="M43" s="6">
        <f t="shared" si="17"/>
        <v>2.8064661081333618E-2</v>
      </c>
      <c r="N43" s="6">
        <f t="shared" si="17"/>
        <v>6.0117237458408322E-2</v>
      </c>
      <c r="O43" s="6">
        <f t="shared" si="17"/>
        <v>6.3786794514072423E-4</v>
      </c>
      <c r="P43" s="6">
        <f t="shared" si="17"/>
        <v>5.3512305515510073E-3</v>
      </c>
      <c r="X43" s="16" t="s">
        <v>50</v>
      </c>
      <c r="Y43" s="16">
        <v>2.9336052590963699E-2</v>
      </c>
      <c r="Z43" s="16">
        <v>11.563665072169226</v>
      </c>
      <c r="AA43" s="16">
        <v>2.2334080231083745E-2</v>
      </c>
      <c r="AB43" s="16">
        <v>6.052008423094511E-3</v>
      </c>
      <c r="AC43" s="16">
        <v>3.0456394617698876E-2</v>
      </c>
    </row>
    <row r="44" spans="1:29" x14ac:dyDescent="0.15">
      <c r="A44" s="26"/>
      <c r="B44" s="4" t="s">
        <v>49</v>
      </c>
      <c r="C44" s="6">
        <f t="shared" ref="C44:P44" si="18">C14/$Q14</f>
        <v>3.9991537342286279</v>
      </c>
      <c r="D44" s="6">
        <f t="shared" si="18"/>
        <v>0.6656469711184293</v>
      </c>
      <c r="E44" s="6">
        <f t="shared" si="18"/>
        <v>1.7468030189144377</v>
      </c>
      <c r="F44" s="6">
        <f t="shared" si="18"/>
        <v>0.27540547322935433</v>
      </c>
      <c r="G44" s="6">
        <f t="shared" si="18"/>
        <v>3.2366557732329132E-2</v>
      </c>
      <c r="H44" s="6">
        <f t="shared" si="18"/>
        <v>2.564560646381564E-2</v>
      </c>
      <c r="I44" s="6">
        <f t="shared" si="18"/>
        <v>3.8304444408097667E-2</v>
      </c>
      <c r="J44" s="6">
        <f t="shared" si="18"/>
        <v>1.3589460802061153E-2</v>
      </c>
      <c r="K44" s="6">
        <f t="shared" si="18"/>
        <v>0</v>
      </c>
      <c r="L44" s="6">
        <f t="shared" si="18"/>
        <v>3.0949336074491966E-3</v>
      </c>
      <c r="M44" s="6">
        <f t="shared" si="18"/>
        <v>3.3074005708694836E-2</v>
      </c>
      <c r="N44" s="6">
        <f t="shared" si="18"/>
        <v>6.574733095729246E-2</v>
      </c>
      <c r="O44" s="6">
        <f t="shared" si="18"/>
        <v>9.5462170278898825E-4</v>
      </c>
      <c r="P44" s="6">
        <f t="shared" si="18"/>
        <v>6.093989068662516E-3</v>
      </c>
      <c r="X44" s="16" t="s">
        <v>3</v>
      </c>
      <c r="Y44" s="16">
        <v>2.3850318879171235E-2</v>
      </c>
      <c r="Z44" s="16">
        <v>7.3835067902532465</v>
      </c>
      <c r="AA44" s="16">
        <v>4.8115820837302266E-2</v>
      </c>
      <c r="AB44" s="16">
        <v>8.5401421067037905E-3</v>
      </c>
      <c r="AC44" s="16">
        <v>6.7400192650501858E-2</v>
      </c>
    </row>
    <row r="45" spans="1:29" x14ac:dyDescent="0.15">
      <c r="A45" s="26"/>
      <c r="B45" s="4" t="s">
        <v>50</v>
      </c>
      <c r="C45" s="6">
        <f t="shared" ref="C45:P45" si="19">C15/$Q15</f>
        <v>5.417370218379622</v>
      </c>
      <c r="D45" s="6">
        <f t="shared" si="19"/>
        <v>0.71496651455609861</v>
      </c>
      <c r="E45" s="6">
        <f t="shared" si="19"/>
        <v>1.7867178716417678</v>
      </c>
      <c r="F45" s="6">
        <f t="shared" si="19"/>
        <v>0.29918096287472601</v>
      </c>
      <c r="G45" s="6">
        <f t="shared" si="19"/>
        <v>4.8398211780734252E-2</v>
      </c>
      <c r="H45" s="6">
        <f t="shared" si="19"/>
        <v>3.957394735958264E-2</v>
      </c>
      <c r="I45" s="6">
        <f t="shared" si="19"/>
        <v>3.1266099160493922E-2</v>
      </c>
      <c r="J45" s="6">
        <f t="shared" si="19"/>
        <v>1.1945138466054031E-2</v>
      </c>
      <c r="K45" s="6">
        <f t="shared" si="19"/>
        <v>0</v>
      </c>
      <c r="L45" s="6">
        <f t="shared" si="19"/>
        <v>3.6702646510556754E-3</v>
      </c>
      <c r="M45" s="6">
        <f t="shared" si="19"/>
        <v>3.6045909252234991E-2</v>
      </c>
      <c r="N45" s="6">
        <f t="shared" si="19"/>
        <v>6.3758128896502689E-2</v>
      </c>
      <c r="O45" s="6">
        <f t="shared" si="19"/>
        <v>8.6902219031655082E-4</v>
      </c>
      <c r="P45" s="6">
        <f t="shared" si="19"/>
        <v>8.2921640663809609E-3</v>
      </c>
      <c r="X45" s="16" t="s">
        <v>8</v>
      </c>
      <c r="Y45" s="16">
        <v>2.0924455736833561E-2</v>
      </c>
      <c r="Z45" s="16">
        <v>11.850239938747563</v>
      </c>
      <c r="AA45" s="16">
        <v>3.9266585065078033E-2</v>
      </c>
      <c r="AB45" s="16">
        <v>6.8528659751630888E-3</v>
      </c>
      <c r="AC45" s="16">
        <v>4.1086031516449663E-2</v>
      </c>
    </row>
    <row r="46" spans="1:29" x14ac:dyDescent="0.15">
      <c r="A46" s="26"/>
      <c r="B46" s="4" t="s">
        <v>3</v>
      </c>
      <c r="C46" s="6">
        <f t="shared" ref="C46:P46" si="20">C16/$Q16</f>
        <v>4.1711262033568905</v>
      </c>
      <c r="D46" s="6">
        <f t="shared" si="20"/>
        <v>0.1793910789960752</v>
      </c>
      <c r="E46" s="6">
        <f t="shared" si="20"/>
        <v>0.59579540838067402</v>
      </c>
      <c r="F46" s="6">
        <f t="shared" si="20"/>
        <v>0.10886208654156469</v>
      </c>
      <c r="G46" s="6">
        <f t="shared" si="20"/>
        <v>1.2059764799804336E-2</v>
      </c>
      <c r="H46" s="6">
        <f t="shared" si="20"/>
        <v>1.2986755324317034E-2</v>
      </c>
      <c r="I46" s="6">
        <f t="shared" si="20"/>
        <v>1.1644100105968237E-2</v>
      </c>
      <c r="J46" s="6">
        <f t="shared" si="20"/>
        <v>2.6162944306487666E-3</v>
      </c>
      <c r="K46" s="6">
        <f t="shared" si="20"/>
        <v>0</v>
      </c>
      <c r="L46" s="6">
        <f t="shared" si="20"/>
        <v>3.3035224540859313E-3</v>
      </c>
      <c r="M46" s="6">
        <f t="shared" si="20"/>
        <v>2.8259589934762949E-2</v>
      </c>
      <c r="N46" s="6">
        <f t="shared" si="20"/>
        <v>6.4715352109248017E-2</v>
      </c>
      <c r="O46" s="6">
        <f t="shared" si="20"/>
        <v>6.6991441725901941E-4</v>
      </c>
      <c r="P46" s="6">
        <f t="shared" si="20"/>
        <v>6.6445081032337266E-3</v>
      </c>
      <c r="X46" s="16" t="s">
        <v>12</v>
      </c>
      <c r="Y46" s="16">
        <v>2.2637485307002572E-2</v>
      </c>
      <c r="Z46" s="16">
        <v>10.467050426381984</v>
      </c>
      <c r="AA46" s="16">
        <v>2.3859716557024655E-2</v>
      </c>
      <c r="AB46" s="16">
        <v>5.7877642188631021E-3</v>
      </c>
      <c r="AC46" s="16">
        <v>5.1729594777136512E-2</v>
      </c>
    </row>
    <row r="47" spans="1:29" x14ac:dyDescent="0.15">
      <c r="A47" s="26"/>
      <c r="B47" s="4" t="s">
        <v>8</v>
      </c>
      <c r="C47" s="6">
        <f t="shared" ref="C47:P47" si="21">C17/$Q17</f>
        <v>5.0321544484941318</v>
      </c>
      <c r="D47" s="6">
        <f t="shared" si="21"/>
        <v>0.15318848939055138</v>
      </c>
      <c r="E47" s="6">
        <f t="shared" si="21"/>
        <v>0.62007365130992653</v>
      </c>
      <c r="F47" s="6">
        <f t="shared" si="21"/>
        <v>0.1101923841311212</v>
      </c>
      <c r="G47" s="6">
        <f t="shared" si="21"/>
        <v>1.1248444175014489</v>
      </c>
      <c r="H47" s="6">
        <f t="shared" si="21"/>
        <v>1.1108763409892058E-2</v>
      </c>
      <c r="I47" s="6">
        <f t="shared" si="21"/>
        <v>1.2240302747787174E-2</v>
      </c>
      <c r="J47" s="6">
        <f t="shared" si="21"/>
        <v>2.9930394301292615E-3</v>
      </c>
      <c r="K47" s="6">
        <f t="shared" si="21"/>
        <v>0</v>
      </c>
      <c r="L47" s="6">
        <f t="shared" si="21"/>
        <v>3.1330480101135062E-3</v>
      </c>
      <c r="M47" s="6">
        <f t="shared" si="21"/>
        <v>2.350814798125174E-2</v>
      </c>
      <c r="N47" s="6">
        <f t="shared" si="21"/>
        <v>7.1528221823658658E-2</v>
      </c>
      <c r="O47" s="6">
        <f t="shared" si="21"/>
        <v>5.1566484825920676E-5</v>
      </c>
      <c r="P47" s="6">
        <f t="shared" si="21"/>
        <v>5.3398185487075634E-3</v>
      </c>
      <c r="X47" s="16" t="s">
        <v>5</v>
      </c>
      <c r="Y47" s="16">
        <v>2.208646544861877E-2</v>
      </c>
      <c r="Z47" s="16">
        <v>12.059728514553475</v>
      </c>
      <c r="AA47" s="16">
        <v>4.2466622903891721E-2</v>
      </c>
      <c r="AB47" s="16">
        <v>8.5489862227200748E-3</v>
      </c>
      <c r="AC47" s="16">
        <v>4.6521714971447629E-2</v>
      </c>
    </row>
    <row r="48" spans="1:29" x14ac:dyDescent="0.15">
      <c r="A48" s="26"/>
      <c r="B48" s="4" t="s">
        <v>12</v>
      </c>
      <c r="C48" s="6">
        <f t="shared" ref="C48:P48" si="22">C18/$Q18</f>
        <v>4.5333504876069632</v>
      </c>
      <c r="D48" s="6">
        <f t="shared" si="22"/>
        <v>0.16979294643337894</v>
      </c>
      <c r="E48" s="6">
        <f t="shared" si="22"/>
        <v>0.67756945132933188</v>
      </c>
      <c r="F48" s="6">
        <f t="shared" si="22"/>
        <v>0.10362100611576189</v>
      </c>
      <c r="G48" s="6">
        <f t="shared" si="22"/>
        <v>9.3198951902934701E-3</v>
      </c>
      <c r="H48" s="6">
        <f t="shared" si="22"/>
        <v>1.2781545157928535E-2</v>
      </c>
      <c r="I48" s="6">
        <f t="shared" si="22"/>
        <v>1.469927793662399E-2</v>
      </c>
      <c r="J48" s="6">
        <f t="shared" si="22"/>
        <v>2.2225074959911404E-3</v>
      </c>
      <c r="K48" s="6">
        <f t="shared" si="22"/>
        <v>0</v>
      </c>
      <c r="L48" s="6">
        <f t="shared" si="22"/>
        <v>3.0600641281183188E-3</v>
      </c>
      <c r="M48" s="6">
        <f t="shared" si="22"/>
        <v>2.891380490889783E-2</v>
      </c>
      <c r="N48" s="6">
        <f t="shared" si="22"/>
        <v>7.6576149088532566E-2</v>
      </c>
      <c r="O48" s="6">
        <f t="shared" si="22"/>
        <v>4.1828328878954976E-4</v>
      </c>
      <c r="P48" s="6">
        <f t="shared" si="22"/>
        <v>7.33835278465674E-3</v>
      </c>
      <c r="X48" s="16" t="s">
        <v>7</v>
      </c>
      <c r="Y48" s="16">
        <v>2.3670140791975734E-2</v>
      </c>
      <c r="Z48" s="16">
        <v>10.811315227630452</v>
      </c>
      <c r="AA48" s="16">
        <v>5.0516938079032153E-2</v>
      </c>
      <c r="AB48" s="16">
        <v>9.2054574852433995E-3</v>
      </c>
      <c r="AC48" s="16">
        <v>4.9110222710642276E-2</v>
      </c>
    </row>
    <row r="49" spans="1:29" x14ac:dyDescent="0.15">
      <c r="A49" s="26"/>
      <c r="B49" s="4" t="s">
        <v>5</v>
      </c>
      <c r="C49" s="6">
        <f t="shared" ref="C49:P49" si="23">C19/$Q19</f>
        <v>5.3274838088702277</v>
      </c>
      <c r="D49" s="6">
        <f t="shared" si="23"/>
        <v>0.15565449652641117</v>
      </c>
      <c r="E49" s="6">
        <f t="shared" si="23"/>
        <v>0.58117767251240704</v>
      </c>
      <c r="F49" s="6">
        <f t="shared" si="23"/>
        <v>0.12024283513879414</v>
      </c>
      <c r="G49" s="6">
        <f t="shared" si="23"/>
        <v>1.1358366210854277E-2</v>
      </c>
      <c r="H49" s="6">
        <f t="shared" si="23"/>
        <v>1.2724457802159642E-2</v>
      </c>
      <c r="I49" s="6">
        <f t="shared" si="23"/>
        <v>1.126195586535576E-2</v>
      </c>
      <c r="J49" s="6">
        <f t="shared" si="23"/>
        <v>1.9546474271793755E-3</v>
      </c>
      <c r="K49" s="6">
        <f t="shared" si="23"/>
        <v>0</v>
      </c>
      <c r="L49" s="6">
        <f t="shared" si="23"/>
        <v>2.368958441027746E-3</v>
      </c>
      <c r="M49" s="6">
        <f t="shared" si="23"/>
        <v>2.6645028006974911E-2</v>
      </c>
      <c r="N49" s="6">
        <f t="shared" si="23"/>
        <v>6.9175079678587104E-2</v>
      </c>
      <c r="O49" s="6">
        <f t="shared" si="23"/>
        <v>4.8141202721235711E-4</v>
      </c>
      <c r="P49" s="6">
        <f t="shared" si="23"/>
        <v>6.2857076258576693E-3</v>
      </c>
      <c r="X49" s="16" t="s">
        <v>6</v>
      </c>
      <c r="Y49" s="16">
        <v>2.155462791507284E-2</v>
      </c>
      <c r="Z49" s="16">
        <v>9.6877276180270577</v>
      </c>
      <c r="AA49" s="16">
        <v>8.231414010582469E-2</v>
      </c>
      <c r="AB49" s="16">
        <v>6.4689467543884863E-3</v>
      </c>
      <c r="AC49" s="16">
        <v>3.9365523228675765E-2</v>
      </c>
    </row>
    <row r="50" spans="1:29" x14ac:dyDescent="0.15">
      <c r="A50" s="26"/>
      <c r="B50" s="4" t="s">
        <v>13</v>
      </c>
      <c r="C50" s="6">
        <f t="shared" ref="C50:P50" si="24">C20/$Q20</f>
        <v>6.7936141353913992</v>
      </c>
      <c r="D50" s="6">
        <f t="shared" si="24"/>
        <v>0.26093902341755443</v>
      </c>
      <c r="E50" s="6">
        <f t="shared" si="24"/>
        <v>0.83310727995806599</v>
      </c>
      <c r="F50" s="6">
        <f t="shared" si="24"/>
        <v>0.11634056781117073</v>
      </c>
      <c r="G50" s="6">
        <f t="shared" si="24"/>
        <v>1.7961403142755593E-2</v>
      </c>
      <c r="H50" s="6">
        <f t="shared" si="24"/>
        <v>1.5041263722157493E-2</v>
      </c>
      <c r="I50" s="6">
        <f t="shared" si="24"/>
        <v>2.116162472736257E-2</v>
      </c>
      <c r="J50" s="6">
        <f t="shared" si="24"/>
        <v>4.4206668170243503E-3</v>
      </c>
      <c r="K50" s="6">
        <f t="shared" si="24"/>
        <v>0</v>
      </c>
      <c r="L50" s="6">
        <f t="shared" si="24"/>
        <v>2.6186594832283668E-3</v>
      </c>
      <c r="M50" s="6">
        <f t="shared" si="24"/>
        <v>2.8034872820002252E-2</v>
      </c>
      <c r="N50" s="6">
        <f t="shared" si="24"/>
        <v>6.9865043768464322E-2</v>
      </c>
      <c r="O50" s="6">
        <f t="shared" si="24"/>
        <v>4.8595672711292196E-4</v>
      </c>
      <c r="P50" s="6">
        <f t="shared" si="24"/>
        <v>8.0645322412501025E-3</v>
      </c>
      <c r="X50" s="16" t="s">
        <v>9</v>
      </c>
      <c r="Y50" s="16">
        <v>2.5242003294656111E-2</v>
      </c>
      <c r="Z50" s="16">
        <v>10.626946691248779</v>
      </c>
      <c r="AA50" s="16">
        <v>1.8823778464523815E-2</v>
      </c>
      <c r="AB50" s="16">
        <v>7.3328609125928174E-3</v>
      </c>
      <c r="AC50" s="16">
        <v>4.7159754287819336E-2</v>
      </c>
    </row>
    <row r="51" spans="1:29" x14ac:dyDescent="0.15">
      <c r="A51" s="26"/>
      <c r="B51" s="4" t="s">
        <v>7</v>
      </c>
      <c r="C51" s="6">
        <f t="shared" ref="C51:P51" si="25">C21/$Q21</f>
        <v>4.6582443968365883</v>
      </c>
      <c r="D51" s="6">
        <f t="shared" si="25"/>
        <v>0.1758502803347354</v>
      </c>
      <c r="E51" s="6">
        <f t="shared" si="25"/>
        <v>0.60722235763898191</v>
      </c>
      <c r="F51" s="6">
        <f t="shared" si="25"/>
        <v>0.10171946053498571</v>
      </c>
      <c r="G51" s="6">
        <f t="shared" si="25"/>
        <v>1.0408003957718253E-2</v>
      </c>
      <c r="H51" s="6">
        <f t="shared" si="25"/>
        <v>1.2850502978837589E-2</v>
      </c>
      <c r="I51" s="6">
        <f t="shared" si="25"/>
        <v>1.4143478245845491E-2</v>
      </c>
      <c r="J51" s="6">
        <f t="shared" si="25"/>
        <v>3.367581528663891E-3</v>
      </c>
      <c r="K51" s="6">
        <f t="shared" si="25"/>
        <v>0</v>
      </c>
      <c r="L51" s="6">
        <f t="shared" si="25"/>
        <v>3.1274604378310248E-3</v>
      </c>
      <c r="M51" s="6">
        <f t="shared" si="25"/>
        <v>3.4206516153093856E-2</v>
      </c>
      <c r="N51" s="6">
        <f t="shared" si="25"/>
        <v>6.3183676953901147E-2</v>
      </c>
      <c r="O51" s="6">
        <f t="shared" si="25"/>
        <v>5.9489140473884092E-4</v>
      </c>
      <c r="P51" s="6">
        <f t="shared" si="25"/>
        <v>8.1312052495136761E-3</v>
      </c>
      <c r="X51" s="16" t="s">
        <v>11</v>
      </c>
      <c r="Y51" s="16">
        <v>1.6082612805552846E-2</v>
      </c>
      <c r="Z51" s="16">
        <v>5.6887687599944279</v>
      </c>
      <c r="AA51" s="16">
        <v>1.6042995882933467E-2</v>
      </c>
      <c r="AB51" s="16">
        <v>7.3941036787005705E-3</v>
      </c>
      <c r="AC51" s="16">
        <v>1.8649665647301542E-2</v>
      </c>
    </row>
    <row r="52" spans="1:29" x14ac:dyDescent="0.15">
      <c r="A52" s="26"/>
      <c r="B52" s="4" t="s">
        <v>6</v>
      </c>
      <c r="C52" s="6">
        <f t="shared" ref="C52:P52" si="26">C22/$Q22</f>
        <v>5.4624229942569169</v>
      </c>
      <c r="D52" s="6">
        <f t="shared" si="26"/>
        <v>0.18158208185825001</v>
      </c>
      <c r="E52" s="6">
        <f t="shared" si="26"/>
        <v>0.56093299035105781</v>
      </c>
      <c r="F52" s="6">
        <f t="shared" si="26"/>
        <v>0.10961551651975791</v>
      </c>
      <c r="G52" s="6">
        <f t="shared" si="26"/>
        <v>1.2599997347386141E-2</v>
      </c>
      <c r="H52" s="6">
        <f t="shared" si="26"/>
        <v>1.5291593791991902E-2</v>
      </c>
      <c r="I52" s="6">
        <f t="shared" si="26"/>
        <v>1.7318380480686579E-2</v>
      </c>
      <c r="J52" s="6">
        <f t="shared" si="26"/>
        <v>2.0788916824254541E-3</v>
      </c>
      <c r="K52" s="6">
        <f t="shared" si="26"/>
        <v>0</v>
      </c>
      <c r="L52" s="6">
        <f t="shared" si="26"/>
        <v>3.2133340817127464E-3</v>
      </c>
      <c r="M52" s="6">
        <f t="shared" si="26"/>
        <v>2.6890703949116357E-2</v>
      </c>
      <c r="N52" s="6">
        <f t="shared" si="26"/>
        <v>7.2884256232593148E-2</v>
      </c>
      <c r="O52" s="6">
        <f t="shared" si="26"/>
        <v>1.5094559698974078E-4</v>
      </c>
      <c r="P52" s="6">
        <f t="shared" si="26"/>
        <v>8.1166152136661028E-3</v>
      </c>
      <c r="X52" s="16" t="s">
        <v>4</v>
      </c>
      <c r="Y52" s="16">
        <v>2.3363071480479086E-2</v>
      </c>
      <c r="Z52" s="16">
        <v>12.978625659506489</v>
      </c>
      <c r="AA52" s="16">
        <v>2.5130022667297077E-2</v>
      </c>
      <c r="AB52" s="16">
        <v>9.6832918491940295E-3</v>
      </c>
      <c r="AC52" s="16">
        <v>4.4302321479496323E-2</v>
      </c>
    </row>
    <row r="53" spans="1:29" x14ac:dyDescent="0.15">
      <c r="A53" s="26"/>
      <c r="B53" s="4" t="s">
        <v>9</v>
      </c>
      <c r="C53" s="6">
        <f t="shared" ref="C53:P53" si="27">C23/$Q23</f>
        <v>8.1642916567270003</v>
      </c>
      <c r="D53" s="6">
        <f t="shared" si="27"/>
        <v>0.19731656038020404</v>
      </c>
      <c r="E53" s="6">
        <f t="shared" si="27"/>
        <v>0.61471290102523413</v>
      </c>
      <c r="F53" s="6">
        <f t="shared" si="27"/>
        <v>0.1118021158233433</v>
      </c>
      <c r="G53" s="6">
        <f t="shared" si="27"/>
        <v>1.2968028098675342E-2</v>
      </c>
      <c r="H53" s="6">
        <f t="shared" si="27"/>
        <v>1.2002169186322147E-2</v>
      </c>
      <c r="I53" s="6">
        <f t="shared" si="27"/>
        <v>1.8243252705432152E-2</v>
      </c>
      <c r="J53" s="6">
        <f t="shared" si="27"/>
        <v>3.4767105174721927E-3</v>
      </c>
      <c r="K53" s="6">
        <f t="shared" si="27"/>
        <v>0</v>
      </c>
      <c r="L53" s="6">
        <f t="shared" si="27"/>
        <v>2.507936194288427E-3</v>
      </c>
      <c r="M53" s="6">
        <f t="shared" si="27"/>
        <v>2.8667216974181526E-2</v>
      </c>
      <c r="N53" s="6">
        <f t="shared" si="27"/>
        <v>7.8862258883706127E-2</v>
      </c>
      <c r="O53" s="6">
        <f t="shared" si="27"/>
        <v>5.5341298120124957E-4</v>
      </c>
      <c r="P53" s="6">
        <f t="shared" si="27"/>
        <v>7.2313206453192645E-3</v>
      </c>
      <c r="X53" s="16" t="s">
        <v>1</v>
      </c>
      <c r="Y53" s="16">
        <v>2.5547487480276469E-2</v>
      </c>
      <c r="Z53" s="16">
        <v>12.23275098276422</v>
      </c>
      <c r="AA53" s="16">
        <v>4.8854055133119391E-2</v>
      </c>
      <c r="AB53" s="16">
        <v>6.4413608298873951E-3</v>
      </c>
      <c r="AC53" s="16">
        <v>3.7937596012365987E-2</v>
      </c>
    </row>
    <row r="54" spans="1:29" x14ac:dyDescent="0.15">
      <c r="A54" s="26"/>
      <c r="B54" s="4" t="s">
        <v>11</v>
      </c>
      <c r="C54" s="6">
        <f t="shared" ref="C54:P54" si="28">C24/$Q24</f>
        <v>5.8418306252534684</v>
      </c>
      <c r="D54" s="6">
        <f t="shared" si="28"/>
        <v>0.20844384845871106</v>
      </c>
      <c r="E54" s="6">
        <f t="shared" si="28"/>
        <v>0.62401397242345291</v>
      </c>
      <c r="F54" s="6">
        <f t="shared" si="28"/>
        <v>0.11584818337444619</v>
      </c>
      <c r="G54" s="6">
        <f t="shared" si="28"/>
        <v>1.3856913196724623E-2</v>
      </c>
      <c r="H54" s="6">
        <f t="shared" si="28"/>
        <v>1.6044066387881972E-2</v>
      </c>
      <c r="I54" s="6">
        <f t="shared" si="28"/>
        <v>1.5492373110173142E-2</v>
      </c>
      <c r="J54" s="6">
        <f t="shared" si="28"/>
        <v>2.3508247516062617E-3</v>
      </c>
      <c r="K54" s="6">
        <f t="shared" si="28"/>
        <v>0</v>
      </c>
      <c r="L54" s="6">
        <f t="shared" si="28"/>
        <v>1.4804557759890646E-3</v>
      </c>
      <c r="M54" s="6">
        <f t="shared" si="28"/>
        <v>2.8317651951783988E-2</v>
      </c>
      <c r="N54" s="6">
        <f t="shared" si="28"/>
        <v>7.2558065959616322E-2</v>
      </c>
      <c r="O54" s="6">
        <f t="shared" si="28"/>
        <v>4.6642552447329164E-4</v>
      </c>
      <c r="P54" s="6">
        <f t="shared" si="28"/>
        <v>5.3850979443267645E-3</v>
      </c>
      <c r="X54" s="16" t="s">
        <v>2</v>
      </c>
      <c r="Y54" s="16">
        <v>3.0983446531939726E-2</v>
      </c>
      <c r="Z54" s="16">
        <v>11.008828293991865</v>
      </c>
      <c r="AA54" s="16">
        <v>3.061391218762307E-2</v>
      </c>
      <c r="AB54" s="16">
        <v>1.7472429252247981E-2</v>
      </c>
      <c r="AC54" s="16">
        <v>3.2934212999597659E-2</v>
      </c>
    </row>
    <row r="55" spans="1:29" x14ac:dyDescent="0.15">
      <c r="A55" s="26"/>
      <c r="B55" s="4" t="s">
        <v>4</v>
      </c>
      <c r="C55" s="6">
        <f t="shared" ref="C55:P55" si="29">C25/$Q25</f>
        <v>7.057085905291455</v>
      </c>
      <c r="D55" s="6">
        <f t="shared" si="29"/>
        <v>0.16676279321330184</v>
      </c>
      <c r="E55" s="6">
        <f t="shared" si="29"/>
        <v>0.69005449177474776</v>
      </c>
      <c r="F55" s="6">
        <f t="shared" si="29"/>
        <v>0.11211048708520105</v>
      </c>
      <c r="G55" s="6">
        <f t="shared" si="29"/>
        <v>1.2118229044572867E-2</v>
      </c>
      <c r="H55" s="6">
        <f t="shared" si="29"/>
        <v>1.5111474333143663E-2</v>
      </c>
      <c r="I55" s="6">
        <f t="shared" si="29"/>
        <v>1.2773820915522817E-2</v>
      </c>
      <c r="J55" s="6">
        <f t="shared" si="29"/>
        <v>2.9157110267053147E-3</v>
      </c>
      <c r="K55" s="6">
        <f t="shared" si="29"/>
        <v>0</v>
      </c>
      <c r="L55" s="6">
        <f t="shared" si="29"/>
        <v>1.9269926803732341E-3</v>
      </c>
      <c r="M55" s="6">
        <f t="shared" si="29"/>
        <v>2.7163846208385817E-2</v>
      </c>
      <c r="N55" s="6">
        <f t="shared" si="29"/>
        <v>6.014440910614937E-2</v>
      </c>
      <c r="O55" s="6">
        <f t="shared" si="29"/>
        <v>8.5665552920550581E-4</v>
      </c>
      <c r="P55" s="6">
        <f t="shared" si="29"/>
        <v>6.8950407569572164E-3</v>
      </c>
      <c r="X55" s="16" t="s">
        <v>10</v>
      </c>
      <c r="Y55" s="16">
        <v>2.5524272260668019E-2</v>
      </c>
      <c r="Z55" s="16">
        <v>14.401491494906681</v>
      </c>
      <c r="AA55" s="16">
        <v>3.8427637800871814E-2</v>
      </c>
      <c r="AB55" s="16">
        <v>8.3453995452741278E-3</v>
      </c>
      <c r="AC55" s="16">
        <v>6.2726854756563893E-2</v>
      </c>
    </row>
    <row r="56" spans="1:29" x14ac:dyDescent="0.15">
      <c r="A56" s="26"/>
      <c r="B56" s="4" t="s">
        <v>1</v>
      </c>
      <c r="C56" s="6">
        <f t="shared" ref="C56:P56" si="30">C26/$Q26</f>
        <v>8.2792661218014416</v>
      </c>
      <c r="D56" s="6">
        <f t="shared" si="30"/>
        <v>0.18014133942692542</v>
      </c>
      <c r="E56" s="6">
        <f t="shared" si="30"/>
        <v>0.63129972007670232</v>
      </c>
      <c r="F56" s="6">
        <f t="shared" si="30"/>
        <v>0.11561434522747539</v>
      </c>
      <c r="G56" s="6">
        <f t="shared" si="30"/>
        <v>1.4709485334057595E-2</v>
      </c>
      <c r="H56" s="6">
        <f t="shared" si="30"/>
        <v>1.3959637203352637E-2</v>
      </c>
      <c r="I56" s="6">
        <f t="shared" si="30"/>
        <v>1.7900164583040532E-2</v>
      </c>
      <c r="J56" s="6">
        <f t="shared" si="30"/>
        <v>3.1257754921337204E-3</v>
      </c>
      <c r="K56" s="6">
        <f t="shared" si="30"/>
        <v>0</v>
      </c>
      <c r="L56" s="6">
        <f t="shared" si="30"/>
        <v>2.1788343034320513E-3</v>
      </c>
      <c r="M56" s="6">
        <f t="shared" si="30"/>
        <v>3.0192197399635062E-2</v>
      </c>
      <c r="N56" s="6">
        <f t="shared" si="30"/>
        <v>7.335152516199521E-2</v>
      </c>
      <c r="O56" s="6">
        <f t="shared" si="30"/>
        <v>1.3740297989263081E-4</v>
      </c>
      <c r="P56" s="6">
        <f t="shared" si="30"/>
        <v>8.8832335781195183E-3</v>
      </c>
    </row>
    <row r="57" spans="1:29" x14ac:dyDescent="0.15">
      <c r="A57" s="26"/>
      <c r="B57" s="4" t="s">
        <v>2</v>
      </c>
      <c r="C57" s="6">
        <f t="shared" ref="C57:P57" si="31">C27/$Q27</f>
        <v>6.8285283762181139</v>
      </c>
      <c r="D57" s="6">
        <f t="shared" si="31"/>
        <v>0.19076872200864392</v>
      </c>
      <c r="E57" s="6">
        <f t="shared" si="31"/>
        <v>0.59674892812910163</v>
      </c>
      <c r="F57" s="6">
        <f t="shared" si="31"/>
        <v>0.12576469719092112</v>
      </c>
      <c r="G57" s="6">
        <f t="shared" si="31"/>
        <v>1.4055776564170851E-2</v>
      </c>
      <c r="H57" s="6">
        <f t="shared" si="31"/>
        <v>1.6403019246159809E-2</v>
      </c>
      <c r="I57" s="6">
        <f t="shared" si="31"/>
        <v>1.3113786736750184E-2</v>
      </c>
      <c r="J57" s="6">
        <f t="shared" si="31"/>
        <v>4.2060897009377389E-3</v>
      </c>
      <c r="K57" s="6">
        <f t="shared" si="31"/>
        <v>0</v>
      </c>
      <c r="L57" s="6">
        <f t="shared" si="31"/>
        <v>2.1954347663021853E-3</v>
      </c>
      <c r="M57" s="6">
        <f t="shared" si="31"/>
        <v>2.5515157772503422E-2</v>
      </c>
      <c r="N57" s="6">
        <f t="shared" si="31"/>
        <v>7.5784018361062258E-2</v>
      </c>
      <c r="O57" s="6">
        <f t="shared" si="31"/>
        <v>4.8878775155045931E-4</v>
      </c>
      <c r="P57" s="6">
        <f t="shared" si="31"/>
        <v>8.8516529479188179E-3</v>
      </c>
    </row>
    <row r="58" spans="1:29" x14ac:dyDescent="0.15">
      <c r="A58" s="26"/>
      <c r="B58" s="4" t="s">
        <v>10</v>
      </c>
      <c r="C58" s="6">
        <f t="shared" ref="C58:P58" si="32">C28/$Q28</f>
        <v>6.5640516759456631</v>
      </c>
      <c r="D58" s="6">
        <f t="shared" si="32"/>
        <v>0.2073224457863565</v>
      </c>
      <c r="E58" s="6">
        <f t="shared" si="32"/>
        <v>0.56938332433243133</v>
      </c>
      <c r="F58" s="6">
        <f t="shared" si="32"/>
        <v>0.12595016104349938</v>
      </c>
      <c r="G58" s="6">
        <f t="shared" si="32"/>
        <v>1.228853634476844E-2</v>
      </c>
      <c r="H58" s="6">
        <f t="shared" si="32"/>
        <v>1.3777983032969158E-2</v>
      </c>
      <c r="I58" s="6">
        <f t="shared" si="32"/>
        <v>1.8316768655158504E-2</v>
      </c>
      <c r="J58" s="6">
        <f t="shared" si="32"/>
        <v>4.9658093029705573E-3</v>
      </c>
      <c r="K58" s="6">
        <f t="shared" si="32"/>
        <v>0</v>
      </c>
      <c r="L58" s="6">
        <f t="shared" si="32"/>
        <v>2.6593470371001965E-3</v>
      </c>
      <c r="M58" s="6">
        <f t="shared" si="32"/>
        <v>3.273518711661693E-2</v>
      </c>
      <c r="N58" s="6">
        <f t="shared" si="32"/>
        <v>7.0982654231974709E-2</v>
      </c>
      <c r="O58" s="6">
        <f t="shared" si="32"/>
        <v>2.8733150886741678E-4</v>
      </c>
      <c r="P58" s="6">
        <f t="shared" si="32"/>
        <v>6.3916116568959909E-3</v>
      </c>
    </row>
    <row r="59" spans="1:29" x14ac:dyDescent="0.15">
      <c r="A59" s="26"/>
      <c r="B59" s="4" t="s">
        <v>15</v>
      </c>
      <c r="C59" s="6">
        <f t="shared" ref="C59:P59" si="33">C29/$Q29</f>
        <v>5.9885753682461953</v>
      </c>
      <c r="D59" s="6">
        <f t="shared" si="33"/>
        <v>0.42679553820944222</v>
      </c>
      <c r="E59" s="6">
        <f t="shared" si="33"/>
        <v>1.2655944626785998</v>
      </c>
      <c r="F59" s="6">
        <f t="shared" si="33"/>
        <v>0.15694883660101594</v>
      </c>
      <c r="G59" s="6">
        <f t="shared" si="33"/>
        <v>1.7188227221848446E-2</v>
      </c>
      <c r="H59" s="6">
        <f t="shared" si="33"/>
        <v>1.7565995988204221E-2</v>
      </c>
      <c r="I59" s="6">
        <f t="shared" si="33"/>
        <v>2.1889267645393101E-2</v>
      </c>
      <c r="J59" s="6">
        <f t="shared" si="33"/>
        <v>5.392876044700845E-3</v>
      </c>
      <c r="K59" s="6">
        <f t="shared" si="33"/>
        <v>0</v>
      </c>
      <c r="L59" s="6">
        <f t="shared" si="33"/>
        <v>2.5416437718772714E-3</v>
      </c>
      <c r="M59" s="6">
        <f t="shared" si="33"/>
        <v>2.4265503799678751E-2</v>
      </c>
      <c r="N59" s="6">
        <f t="shared" si="33"/>
        <v>7.2143849174130761E-2</v>
      </c>
      <c r="O59" s="6">
        <f t="shared" si="33"/>
        <v>1.0979282138633797E-3</v>
      </c>
      <c r="P59" s="6">
        <f t="shared" si="33"/>
        <v>8.9221637915419694E-3</v>
      </c>
    </row>
    <row r="60" spans="1:29" x14ac:dyDescent="0.15">
      <c r="A60" s="20"/>
    </row>
    <row r="61" spans="1:29" x14ac:dyDescent="0.15">
      <c r="A61" s="20"/>
      <c r="B61" s="1" t="s">
        <v>79</v>
      </c>
      <c r="C61" s="1">
        <v>1.7999999999999999E-2</v>
      </c>
      <c r="D61" s="1">
        <v>5.3E-3</v>
      </c>
      <c r="E61" s="1">
        <v>1.8599999999999998E-2</v>
      </c>
      <c r="F61" s="1">
        <v>2.0500000000000001E-2</v>
      </c>
      <c r="G61" s="1">
        <v>1.72E-2</v>
      </c>
      <c r="H61" s="1">
        <v>1.7899999999999999E-2</v>
      </c>
      <c r="I61" s="1">
        <v>4.8999999999999998E-3</v>
      </c>
      <c r="J61" s="1">
        <v>1.37E-2</v>
      </c>
      <c r="K61" s="1">
        <v>1.29E-2</v>
      </c>
      <c r="L61" s="1">
        <v>1.17E-2</v>
      </c>
      <c r="M61" s="1">
        <v>8.8999999999999999E-3</v>
      </c>
      <c r="N61" s="1">
        <v>4.7000000000000002E-3</v>
      </c>
      <c r="O61" s="1">
        <v>3.5000000000000001E-3</v>
      </c>
      <c r="P61" s="1">
        <v>4.1000000000000003E-3</v>
      </c>
    </row>
    <row r="62" spans="1:29" x14ac:dyDescent="0.15">
      <c r="A62" s="20"/>
      <c r="B62" s="1" t="s">
        <v>80</v>
      </c>
      <c r="C62" s="1">
        <v>0.92759999999999998</v>
      </c>
      <c r="D62" s="1">
        <v>0.29070000000000001</v>
      </c>
      <c r="E62" s="1">
        <v>1.0266</v>
      </c>
      <c r="F62" s="1">
        <v>3.4799999999999998E-2</v>
      </c>
      <c r="G62" s="1">
        <v>-9.8599999999999993E-2</v>
      </c>
      <c r="H62" s="1">
        <v>-0.1492</v>
      </c>
      <c r="I62" s="1">
        <v>2.8799999999999999E-2</v>
      </c>
      <c r="J62" s="1">
        <v>-7.8899999999999998E-2</v>
      </c>
      <c r="K62" s="1">
        <v>-0.1245</v>
      </c>
      <c r="L62" s="1">
        <v>-4.9200000000000001E-2</v>
      </c>
      <c r="M62" s="1">
        <v>1.2800000000000001E-2</v>
      </c>
      <c r="N62" s="1">
        <v>3.1699999999999999E-2</v>
      </c>
      <c r="O62" s="1">
        <v>-1.8599999999999998E-2</v>
      </c>
      <c r="P62" s="1">
        <v>-3.3999999999999998E-3</v>
      </c>
    </row>
    <row r="63" spans="1:29" x14ac:dyDescent="0.15">
      <c r="A63" s="20"/>
    </row>
    <row r="64" spans="1:29" ht="15" customHeight="1" x14ac:dyDescent="0.15">
      <c r="A64" s="26" t="s">
        <v>96</v>
      </c>
      <c r="B64" s="5" t="s">
        <v>0</v>
      </c>
      <c r="C64" s="5" t="s">
        <v>16</v>
      </c>
      <c r="D64" s="5" t="s">
        <v>17</v>
      </c>
      <c r="E64" s="5" t="s">
        <v>18</v>
      </c>
      <c r="F64" s="5" t="s">
        <v>19</v>
      </c>
      <c r="G64" s="5" t="s">
        <v>20</v>
      </c>
      <c r="H64" s="5" t="s">
        <v>21</v>
      </c>
      <c r="I64" s="5" t="s">
        <v>22</v>
      </c>
      <c r="J64" s="5" t="s">
        <v>23</v>
      </c>
      <c r="K64" s="5" t="s">
        <v>24</v>
      </c>
      <c r="L64" s="5" t="s">
        <v>25</v>
      </c>
      <c r="M64" s="5" t="s">
        <v>27</v>
      </c>
      <c r="N64" s="5" t="s">
        <v>28</v>
      </c>
      <c r="O64" s="5" t="s">
        <v>29</v>
      </c>
      <c r="P64" s="5" t="s">
        <v>30</v>
      </c>
    </row>
    <row r="65" spans="1:16" x14ac:dyDescent="0.15">
      <c r="A65" s="26"/>
      <c r="B65" s="4" t="s">
        <v>59</v>
      </c>
      <c r="C65" s="17">
        <f>(C32-C$62)/C$61</f>
        <v>127.90359907041039</v>
      </c>
      <c r="D65" s="17">
        <f t="shared" ref="D65:P65" si="34">(D32-D$62)/D$61</f>
        <v>165.42403019133249</v>
      </c>
      <c r="E65" s="17">
        <f t="shared" si="34"/>
        <v>39.58405879536361</v>
      </c>
      <c r="F65" s="17">
        <f t="shared" si="34"/>
        <v>12.989851838302457</v>
      </c>
      <c r="G65" s="17">
        <f t="shared" si="34"/>
        <v>8.0902545833058017</v>
      </c>
      <c r="H65" s="17">
        <f t="shared" si="34"/>
        <v>9.8156099813801774</v>
      </c>
      <c r="I65" s="17">
        <f t="shared" si="34"/>
        <v>0.67247714952165227</v>
      </c>
      <c r="J65" s="17">
        <f t="shared" si="34"/>
        <v>6.6558506592567319</v>
      </c>
      <c r="K65" s="17">
        <v>0</v>
      </c>
      <c r="L65" s="17">
        <f t="shared" si="34"/>
        <v>4.4426000234962055</v>
      </c>
      <c r="M65" s="17">
        <f t="shared" si="34"/>
        <v>1.708911275657981</v>
      </c>
      <c r="N65" s="17">
        <f t="shared" si="34"/>
        <v>5.4465216259813758</v>
      </c>
      <c r="O65" s="17">
        <f t="shared" si="34"/>
        <v>5.8556177109435659</v>
      </c>
      <c r="P65" s="17">
        <f t="shared" si="34"/>
        <v>2.3802620350981583</v>
      </c>
    </row>
    <row r="66" spans="1:16" x14ac:dyDescent="0.15">
      <c r="A66" s="26"/>
      <c r="B66" s="4" t="s">
        <v>47</v>
      </c>
      <c r="C66" s="17">
        <f t="shared" ref="C66:P92" si="35">(C33-C$62)/C$61</f>
        <v>162.29765997342355</v>
      </c>
      <c r="D66" s="17">
        <f t="shared" si="35"/>
        <v>3.0797283047765851</v>
      </c>
      <c r="E66" s="17">
        <f t="shared" si="35"/>
        <v>9.7980855259484763</v>
      </c>
      <c r="F66" s="17">
        <f t="shared" si="35"/>
        <v>9.6646536760083688</v>
      </c>
      <c r="G66" s="17">
        <f t="shared" si="35"/>
        <v>6.8592988262789003</v>
      </c>
      <c r="H66" s="17">
        <f t="shared" si="35"/>
        <v>9.4266199187784991</v>
      </c>
      <c r="I66" s="17">
        <v>0</v>
      </c>
      <c r="J66" s="17">
        <f t="shared" si="35"/>
        <v>6.1649885684523333</v>
      </c>
      <c r="K66" s="17">
        <v>0</v>
      </c>
      <c r="L66" s="17">
        <f t="shared" si="35"/>
        <v>4.5512486846570956</v>
      </c>
      <c r="M66" s="17">
        <f t="shared" si="35"/>
        <v>2.0349526261655506</v>
      </c>
      <c r="N66" s="17">
        <f t="shared" si="35"/>
        <v>6.023218265509855</v>
      </c>
      <c r="O66" s="17">
        <f t="shared" si="35"/>
        <v>5.5809894829547053</v>
      </c>
      <c r="P66" s="17">
        <f t="shared" si="35"/>
        <v>2.7578228395784903</v>
      </c>
    </row>
    <row r="67" spans="1:16" x14ac:dyDescent="0.15">
      <c r="A67" s="26"/>
      <c r="B67" s="4" t="s">
        <v>51</v>
      </c>
      <c r="C67" s="17">
        <f t="shared" si="35"/>
        <v>112.58711405784932</v>
      </c>
      <c r="D67" s="17">
        <f t="shared" si="35"/>
        <v>10.152190013684075</v>
      </c>
      <c r="E67" s="17">
        <f t="shared" si="35"/>
        <v>17.354509268586572</v>
      </c>
      <c r="F67" s="17">
        <f t="shared" si="35"/>
        <v>8.1153665120387508</v>
      </c>
      <c r="G67" s="17">
        <f t="shared" si="35"/>
        <v>7.2877970551033791</v>
      </c>
      <c r="H67" s="17">
        <f t="shared" si="35"/>
        <v>9.68837750430718</v>
      </c>
      <c r="I67" s="17">
        <f t="shared" si="35"/>
        <v>0.46970845607724354</v>
      </c>
      <c r="J67" s="17">
        <f t="shared" si="35"/>
        <v>5.9957743900240583</v>
      </c>
      <c r="K67" s="17">
        <v>0</v>
      </c>
      <c r="L67" s="17">
        <f t="shared" si="35"/>
        <v>4.4776995698443187</v>
      </c>
      <c r="M67" s="17">
        <f t="shared" si="35"/>
        <v>3.6628251137008339</v>
      </c>
      <c r="N67" s="17">
        <f t="shared" si="35"/>
        <v>6.9239010353014807</v>
      </c>
      <c r="O67" s="17">
        <f t="shared" si="35"/>
        <v>5.3528915156774355</v>
      </c>
      <c r="P67" s="17">
        <f t="shared" si="35"/>
        <v>3.0919413415427042</v>
      </c>
    </row>
    <row r="68" spans="1:16" x14ac:dyDescent="0.15">
      <c r="A68" s="26"/>
      <c r="B68" s="4" t="s">
        <v>52</v>
      </c>
      <c r="C68" s="17">
        <f t="shared" si="35"/>
        <v>166.03848653377955</v>
      </c>
      <c r="D68" s="17">
        <f t="shared" si="35"/>
        <v>22.084110921164395</v>
      </c>
      <c r="E68" s="17">
        <f t="shared" si="35"/>
        <v>21.880004994803187</v>
      </c>
      <c r="F68" s="17">
        <f t="shared" si="35"/>
        <v>9.45839389686647</v>
      </c>
      <c r="G68" s="17">
        <f t="shared" si="35"/>
        <v>6.918761732905554</v>
      </c>
      <c r="H68" s="17">
        <f t="shared" si="35"/>
        <v>9.7915321105641251</v>
      </c>
      <c r="I68" s="17">
        <f t="shared" si="35"/>
        <v>0.11274793103021713</v>
      </c>
      <c r="J68" s="17">
        <f t="shared" si="35"/>
        <v>6.155179826442013</v>
      </c>
      <c r="K68" s="17">
        <v>0</v>
      </c>
      <c r="L68" s="17">
        <f t="shared" si="35"/>
        <v>4.6227023359191071</v>
      </c>
      <c r="M68" s="17">
        <f t="shared" si="35"/>
        <v>2.5181884610855514</v>
      </c>
      <c r="N68" s="17">
        <f t="shared" si="35"/>
        <v>13.1185546872207</v>
      </c>
      <c r="O68" s="17">
        <f t="shared" si="35"/>
        <v>5.4608428959531707</v>
      </c>
      <c r="P68" s="17">
        <f t="shared" si="35"/>
        <v>2.6983009485178959</v>
      </c>
    </row>
    <row r="69" spans="1:16" x14ac:dyDescent="0.15">
      <c r="A69" s="26"/>
      <c r="B69" s="4" t="s">
        <v>53</v>
      </c>
      <c r="C69" s="17">
        <f t="shared" si="35"/>
        <v>122.70975537496879</v>
      </c>
      <c r="D69" s="17">
        <f t="shared" si="35"/>
        <v>25.164233194948491</v>
      </c>
      <c r="E69" s="17">
        <f t="shared" si="35"/>
        <v>16.135431953092152</v>
      </c>
      <c r="F69" s="17">
        <f t="shared" si="35"/>
        <v>16.986701598800806</v>
      </c>
      <c r="G69" s="17">
        <f t="shared" si="35"/>
        <v>7.5229561470752477</v>
      </c>
      <c r="H69" s="17">
        <f t="shared" si="35"/>
        <v>10.013389193682249</v>
      </c>
      <c r="I69" s="17">
        <v>0</v>
      </c>
      <c r="J69" s="17">
        <f t="shared" si="35"/>
        <v>6.2667121890967747</v>
      </c>
      <c r="K69" s="17">
        <v>0</v>
      </c>
      <c r="L69" s="17">
        <f t="shared" si="35"/>
        <v>4.4709592605209405</v>
      </c>
      <c r="M69" s="17">
        <f t="shared" si="35"/>
        <v>1.4600241048838756</v>
      </c>
      <c r="N69" s="17">
        <f t="shared" si="35"/>
        <v>6.8716314686366475</v>
      </c>
      <c r="O69" s="17">
        <f t="shared" si="35"/>
        <v>5.3490982266531084</v>
      </c>
      <c r="P69" s="17">
        <f t="shared" si="35"/>
        <v>2.0008514936512216</v>
      </c>
    </row>
    <row r="70" spans="1:16" x14ac:dyDescent="0.15">
      <c r="A70" s="26"/>
      <c r="B70" s="4" t="s">
        <v>54</v>
      </c>
      <c r="C70" s="17">
        <f t="shared" si="35"/>
        <v>255.39057494461153</v>
      </c>
      <c r="D70" s="17">
        <f t="shared" si="35"/>
        <v>24.206617244894591</v>
      </c>
      <c r="E70" s="17">
        <f t="shared" si="35"/>
        <v>20.496400382167806</v>
      </c>
      <c r="F70" s="17">
        <f t="shared" si="35"/>
        <v>8.6230518000803542</v>
      </c>
      <c r="G70" s="17">
        <f t="shared" si="35"/>
        <v>7.1797784941464293</v>
      </c>
      <c r="H70" s="17">
        <f t="shared" si="35"/>
        <v>9.6449406930030701</v>
      </c>
      <c r="I70" s="17">
        <v>0</v>
      </c>
      <c r="J70" s="17">
        <f t="shared" si="35"/>
        <v>6.2270159975506196</v>
      </c>
      <c r="K70" s="17">
        <v>0</v>
      </c>
      <c r="L70" s="17">
        <f t="shared" si="35"/>
        <v>4.4107872230787768</v>
      </c>
      <c r="M70" s="17">
        <f t="shared" si="35"/>
        <v>1.5146369008642651</v>
      </c>
      <c r="N70" s="17">
        <f t="shared" si="35"/>
        <v>8.0482759449806345</v>
      </c>
      <c r="O70" s="17">
        <f t="shared" si="35"/>
        <v>5.3321984150672206</v>
      </c>
      <c r="P70" s="17">
        <f t="shared" si="35"/>
        <v>2.0653444859077874</v>
      </c>
    </row>
    <row r="71" spans="1:16" x14ac:dyDescent="0.15">
      <c r="A71" s="26"/>
      <c r="B71" s="4" t="s">
        <v>55</v>
      </c>
      <c r="C71" s="17">
        <f t="shared" si="35"/>
        <v>286.40555892953137</v>
      </c>
      <c r="D71" s="17">
        <f t="shared" si="35"/>
        <v>23.975454679630811</v>
      </c>
      <c r="E71" s="17">
        <f t="shared" si="35"/>
        <v>36.429703791670391</v>
      </c>
      <c r="F71" s="17">
        <f t="shared" si="35"/>
        <v>10.730304398875905</v>
      </c>
      <c r="G71" s="17">
        <f t="shared" si="35"/>
        <v>7.3546780008250021</v>
      </c>
      <c r="H71" s="17">
        <f t="shared" si="35"/>
        <v>9.7286037677760184</v>
      </c>
      <c r="I71" s="17">
        <f t="shared" si="35"/>
        <v>0.87206630152676456</v>
      </c>
      <c r="J71" s="17">
        <f t="shared" si="35"/>
        <v>6.2505400552914372</v>
      </c>
      <c r="K71" s="17">
        <v>0</v>
      </c>
      <c r="L71" s="17">
        <f t="shared" si="35"/>
        <v>4.5059116552647716</v>
      </c>
      <c r="M71" s="17">
        <f t="shared" si="35"/>
        <v>1.963558150293097</v>
      </c>
      <c r="N71" s="17">
        <f t="shared" si="35"/>
        <v>6.8908567474161586</v>
      </c>
      <c r="O71" s="17">
        <f t="shared" si="35"/>
        <v>5.4143972480981315</v>
      </c>
      <c r="P71" s="17">
        <f t="shared" si="35"/>
        <v>2.7111668067263728</v>
      </c>
    </row>
    <row r="72" spans="1:16" x14ac:dyDescent="0.15">
      <c r="A72" s="26"/>
      <c r="B72" s="4" t="s">
        <v>56</v>
      </c>
      <c r="C72" s="17">
        <f t="shared" si="35"/>
        <v>137.8448052209018</v>
      </c>
      <c r="D72" s="17">
        <f t="shared" si="35"/>
        <v>43.891272961955472</v>
      </c>
      <c r="E72" s="17">
        <f t="shared" si="35"/>
        <v>35.089000536056659</v>
      </c>
      <c r="F72" s="17">
        <f t="shared" si="35"/>
        <v>10.042275518825054</v>
      </c>
      <c r="G72" s="17">
        <f t="shared" si="35"/>
        <v>7.4731964258047636</v>
      </c>
      <c r="H72" s="17">
        <f t="shared" si="35"/>
        <v>9.9508561427545281</v>
      </c>
      <c r="I72" s="17">
        <v>0</v>
      </c>
      <c r="J72" s="17">
        <f t="shared" si="35"/>
        <v>6.2590747067276569</v>
      </c>
      <c r="K72" s="17">
        <v>0</v>
      </c>
      <c r="L72" s="17">
        <f t="shared" si="35"/>
        <v>4.4634954822923545</v>
      </c>
      <c r="M72" s="17">
        <f t="shared" si="35"/>
        <v>1.3747165959580856</v>
      </c>
      <c r="N72" s="17">
        <f t="shared" si="35"/>
        <v>8.6951182547594996</v>
      </c>
      <c r="O72" s="17">
        <f t="shared" si="35"/>
        <v>5.4283993826089292</v>
      </c>
      <c r="P72" s="17">
        <f t="shared" si="35"/>
        <v>1.7799099367069622</v>
      </c>
    </row>
    <row r="73" spans="1:16" x14ac:dyDescent="0.15">
      <c r="A73" s="26"/>
      <c r="B73" s="4" t="s">
        <v>57</v>
      </c>
      <c r="C73" s="17">
        <f t="shared" si="35"/>
        <v>135.68638122231192</v>
      </c>
      <c r="D73" s="17">
        <f t="shared" si="35"/>
        <v>46.798043503308506</v>
      </c>
      <c r="E73" s="17">
        <f t="shared" si="35"/>
        <v>46.818693400973558</v>
      </c>
      <c r="F73" s="17">
        <f t="shared" si="35"/>
        <v>11.791225564278403</v>
      </c>
      <c r="G73" s="17">
        <f t="shared" si="35"/>
        <v>7.7554665072461839</v>
      </c>
      <c r="H73" s="17">
        <f t="shared" si="35"/>
        <v>9.4931540451436565</v>
      </c>
      <c r="I73" s="17">
        <f t="shared" si="35"/>
        <v>0.10021231233583877</v>
      </c>
      <c r="J73" s="17">
        <f t="shared" si="35"/>
        <v>6.3369982559590188</v>
      </c>
      <c r="K73" s="17">
        <v>0</v>
      </c>
      <c r="L73" s="17">
        <f t="shared" si="35"/>
        <v>4.5100060778529478</v>
      </c>
      <c r="M73" s="17">
        <f t="shared" si="35"/>
        <v>1.8965420269483992</v>
      </c>
      <c r="N73" s="17">
        <f t="shared" si="35"/>
        <v>7.7379236627003252</v>
      </c>
      <c r="O73" s="17">
        <f t="shared" si="35"/>
        <v>5.4403178817096141</v>
      </c>
      <c r="P73" s="17">
        <f t="shared" si="35"/>
        <v>1.9732399222183039</v>
      </c>
    </row>
    <row r="74" spans="1:16" x14ac:dyDescent="0.15">
      <c r="A74" s="26"/>
      <c r="B74" s="4" t="s">
        <v>14</v>
      </c>
      <c r="C74" s="17">
        <f t="shared" si="35"/>
        <v>182.40723243968048</v>
      </c>
      <c r="D74" s="17">
        <v>0</v>
      </c>
      <c r="E74" s="17">
        <v>0</v>
      </c>
      <c r="F74" s="17">
        <f t="shared" si="35"/>
        <v>2.6269146603533313</v>
      </c>
      <c r="G74" s="17">
        <f t="shared" si="35"/>
        <v>6.5353673392962177</v>
      </c>
      <c r="H74" s="17">
        <f t="shared" si="35"/>
        <v>8.9957790862893763</v>
      </c>
      <c r="I74" s="17">
        <v>0</v>
      </c>
      <c r="J74" s="17">
        <f t="shared" si="35"/>
        <v>5.9166934416817849</v>
      </c>
      <c r="K74" s="17">
        <v>0</v>
      </c>
      <c r="L74" s="17">
        <f t="shared" si="35"/>
        <v>4.4408541558218877</v>
      </c>
      <c r="M74" s="17">
        <f t="shared" si="35"/>
        <v>1.5347762610571178</v>
      </c>
      <c r="N74" s="17">
        <f t="shared" si="35"/>
        <v>7.0637072639171068</v>
      </c>
      <c r="O74" s="17">
        <f t="shared" si="35"/>
        <v>5.3650939398467115</v>
      </c>
      <c r="P74" s="17">
        <f t="shared" si="35"/>
        <v>2.2913448117541271</v>
      </c>
    </row>
    <row r="75" spans="1:16" x14ac:dyDescent="0.15">
      <c r="A75" s="26"/>
      <c r="B75" s="4" t="s">
        <v>58</v>
      </c>
      <c r="C75" s="17">
        <f t="shared" si="35"/>
        <v>188.56460286769627</v>
      </c>
      <c r="D75" s="17">
        <f t="shared" si="35"/>
        <v>54.011331486184666</v>
      </c>
      <c r="E75" s="17">
        <f t="shared" si="35"/>
        <v>63.735812623642261</v>
      </c>
      <c r="F75" s="17">
        <f t="shared" si="35"/>
        <v>13.112611646322415</v>
      </c>
      <c r="G75" s="17">
        <f t="shared" si="35"/>
        <v>7.8451099850794357</v>
      </c>
      <c r="H75" s="17">
        <f t="shared" si="35"/>
        <v>10.047925190621957</v>
      </c>
      <c r="I75" s="17">
        <f t="shared" si="35"/>
        <v>1.9532904207962809</v>
      </c>
      <c r="J75" s="17">
        <f t="shared" si="35"/>
        <v>6.5496908146632631</v>
      </c>
      <c r="K75" s="17">
        <v>0</v>
      </c>
      <c r="L75" s="17">
        <f t="shared" si="35"/>
        <v>4.4702685903914041</v>
      </c>
      <c r="M75" s="17">
        <f t="shared" si="35"/>
        <v>2.8567954025231437</v>
      </c>
      <c r="N75" s="17">
        <f t="shared" si="35"/>
        <v>8.1798280538162462</v>
      </c>
      <c r="O75" s="17">
        <f t="shared" si="35"/>
        <v>5.5857680563975771</v>
      </c>
      <c r="P75" s="17">
        <f t="shared" si="35"/>
        <v>2.5694943453785721</v>
      </c>
    </row>
    <row r="76" spans="1:16" x14ac:dyDescent="0.15">
      <c r="A76" s="26"/>
      <c r="B76" s="4" t="s">
        <v>48</v>
      </c>
      <c r="C76" s="17">
        <f t="shared" si="35"/>
        <v>212.0214461907245</v>
      </c>
      <c r="D76" s="17">
        <f t="shared" si="35"/>
        <v>67.540884182535976</v>
      </c>
      <c r="E76" s="17">
        <f t="shared" si="35"/>
        <v>39.012401757269799</v>
      </c>
      <c r="F76" s="17">
        <f t="shared" si="35"/>
        <v>10.096778375475198</v>
      </c>
      <c r="G76" s="17">
        <f t="shared" si="35"/>
        <v>7.5366186003962765</v>
      </c>
      <c r="H76" s="17">
        <f t="shared" si="35"/>
        <v>9.9458607744831156</v>
      </c>
      <c r="I76" s="17">
        <f t="shared" si="35"/>
        <v>1.3286837232286046</v>
      </c>
      <c r="J76" s="17">
        <f t="shared" si="35"/>
        <v>6.5779008681402349</v>
      </c>
      <c r="K76" s="17">
        <v>0</v>
      </c>
      <c r="L76" s="17">
        <f t="shared" si="35"/>
        <v>4.4239211959897995</v>
      </c>
      <c r="M76" s="17">
        <f t="shared" si="35"/>
        <v>1.715130458576811</v>
      </c>
      <c r="N76" s="17">
        <f t="shared" si="35"/>
        <v>6.0462207358315583</v>
      </c>
      <c r="O76" s="17">
        <f t="shared" si="35"/>
        <v>5.4965336986116347</v>
      </c>
      <c r="P76" s="17">
        <f t="shared" si="35"/>
        <v>2.1344464759880504</v>
      </c>
    </row>
    <row r="77" spans="1:16" x14ac:dyDescent="0.15">
      <c r="A77" s="26"/>
      <c r="B77" s="4" t="s">
        <v>49</v>
      </c>
      <c r="C77" s="17">
        <f t="shared" si="35"/>
        <v>170.64187412381267</v>
      </c>
      <c r="D77" s="17">
        <f t="shared" si="35"/>
        <v>70.744711531779103</v>
      </c>
      <c r="E77" s="17">
        <f t="shared" si="35"/>
        <v>38.720592414754719</v>
      </c>
      <c r="F77" s="17">
        <f t="shared" si="35"/>
        <v>11.736852352651431</v>
      </c>
      <c r="G77" s="17">
        <f t="shared" si="35"/>
        <v>7.6143347518796007</v>
      </c>
      <c r="H77" s="17">
        <f t="shared" si="35"/>
        <v>9.7679109756321587</v>
      </c>
      <c r="I77" s="17">
        <f t="shared" si="35"/>
        <v>1.9396825322648301</v>
      </c>
      <c r="J77" s="17">
        <f t="shared" si="35"/>
        <v>6.7510555329971638</v>
      </c>
      <c r="K77" s="17">
        <v>0</v>
      </c>
      <c r="L77" s="17">
        <f t="shared" si="35"/>
        <v>4.4696524450811275</v>
      </c>
      <c r="M77" s="17">
        <f t="shared" si="35"/>
        <v>2.277978169516274</v>
      </c>
      <c r="N77" s="17">
        <f t="shared" si="35"/>
        <v>7.2441129696366939</v>
      </c>
      <c r="O77" s="17">
        <f t="shared" si="35"/>
        <v>5.587034772225425</v>
      </c>
      <c r="P77" s="17">
        <f t="shared" si="35"/>
        <v>2.3156070899176866</v>
      </c>
    </row>
    <row r="78" spans="1:16" x14ac:dyDescent="0.15">
      <c r="A78" s="26"/>
      <c r="B78" s="4" t="s">
        <v>50</v>
      </c>
      <c r="C78" s="17">
        <f t="shared" si="35"/>
        <v>249.43167879886789</v>
      </c>
      <c r="D78" s="17">
        <f t="shared" si="35"/>
        <v>80.050285765301624</v>
      </c>
      <c r="E78" s="17">
        <f t="shared" si="35"/>
        <v>40.866552238804722</v>
      </c>
      <c r="F78" s="17">
        <f t="shared" si="35"/>
        <v>12.896632335352487</v>
      </c>
      <c r="G78" s="17">
        <f t="shared" si="35"/>
        <v>8.546407661670596</v>
      </c>
      <c r="H78" s="17">
        <f t="shared" si="35"/>
        <v>10.546030578747635</v>
      </c>
      <c r="I78" s="17">
        <f t="shared" si="35"/>
        <v>0.50328554295794348</v>
      </c>
      <c r="J78" s="17">
        <f t="shared" si="35"/>
        <v>6.6310320048214626</v>
      </c>
      <c r="K78" s="17">
        <v>0</v>
      </c>
      <c r="L78" s="17">
        <f t="shared" si="35"/>
        <v>4.5188260385517669</v>
      </c>
      <c r="M78" s="17">
        <f t="shared" si="35"/>
        <v>2.6118999159814598</v>
      </c>
      <c r="N78" s="17">
        <f t="shared" si="35"/>
        <v>6.820878488617593</v>
      </c>
      <c r="O78" s="17">
        <f t="shared" si="35"/>
        <v>5.5625777686618711</v>
      </c>
      <c r="P78" s="17">
        <f t="shared" si="35"/>
        <v>2.8517473332636487</v>
      </c>
    </row>
    <row r="79" spans="1:16" x14ac:dyDescent="0.15">
      <c r="A79" s="26"/>
      <c r="B79" s="4" t="s">
        <v>3</v>
      </c>
      <c r="C79" s="17">
        <f t="shared" si="35"/>
        <v>180.19590018649393</v>
      </c>
      <c r="D79" s="17">
        <v>0</v>
      </c>
      <c r="E79" s="17">
        <v>0</v>
      </c>
      <c r="F79" s="17">
        <f t="shared" si="35"/>
        <v>3.612784709344619</v>
      </c>
      <c r="G79" s="17">
        <f t="shared" si="35"/>
        <v>6.4337072558025774</v>
      </c>
      <c r="H79" s="17">
        <f t="shared" si="35"/>
        <v>9.0607125879506718</v>
      </c>
      <c r="I79" s="17">
        <v>0</v>
      </c>
      <c r="J79" s="17">
        <f t="shared" si="35"/>
        <v>5.9500944839889609</v>
      </c>
      <c r="K79" s="17">
        <v>0</v>
      </c>
      <c r="L79" s="17">
        <f t="shared" si="35"/>
        <v>4.4874805516312763</v>
      </c>
      <c r="M79" s="17">
        <f t="shared" si="35"/>
        <v>1.7370325769396571</v>
      </c>
      <c r="N79" s="17">
        <f t="shared" si="35"/>
        <v>7.0245430019676629</v>
      </c>
      <c r="O79" s="17">
        <f t="shared" si="35"/>
        <v>5.5056898335025766</v>
      </c>
      <c r="P79" s="17">
        <f t="shared" si="35"/>
        <v>2.4498800251789574</v>
      </c>
    </row>
    <row r="80" spans="1:16" x14ac:dyDescent="0.15">
      <c r="A80" s="26"/>
      <c r="B80" s="4" t="s">
        <v>8</v>
      </c>
      <c r="C80" s="17">
        <f t="shared" si="35"/>
        <v>228.03080269411845</v>
      </c>
      <c r="D80" s="17">
        <v>0</v>
      </c>
      <c r="E80" s="17">
        <v>0</v>
      </c>
      <c r="F80" s="17">
        <f t="shared" si="35"/>
        <v>3.6776772746888389</v>
      </c>
      <c r="G80" s="17">
        <f t="shared" si="35"/>
        <v>71.130489389619129</v>
      </c>
      <c r="H80" s="17">
        <f t="shared" si="35"/>
        <v>8.9557968385414561</v>
      </c>
      <c r="I80" s="17">
        <v>0</v>
      </c>
      <c r="J80" s="17">
        <f t="shared" si="35"/>
        <v>5.9775941189875379</v>
      </c>
      <c r="K80" s="17">
        <v>0</v>
      </c>
      <c r="L80" s="17">
        <f t="shared" si="35"/>
        <v>4.4729100863344877</v>
      </c>
      <c r="M80" s="17">
        <f t="shared" si="35"/>
        <v>1.2031626945226672</v>
      </c>
      <c r="N80" s="17">
        <f t="shared" si="35"/>
        <v>8.4740897497146079</v>
      </c>
      <c r="O80" s="17">
        <f t="shared" si="35"/>
        <v>5.3290189956645486</v>
      </c>
      <c r="P80" s="17">
        <f t="shared" si="35"/>
        <v>2.1316630606603812</v>
      </c>
    </row>
    <row r="81" spans="1:16" x14ac:dyDescent="0.15">
      <c r="A81" s="26"/>
      <c r="B81" s="4" t="s">
        <v>12</v>
      </c>
      <c r="C81" s="17">
        <f t="shared" si="35"/>
        <v>200.31947153372019</v>
      </c>
      <c r="D81" s="17">
        <v>0</v>
      </c>
      <c r="E81" s="17">
        <v>0</v>
      </c>
      <c r="F81" s="17">
        <f t="shared" si="35"/>
        <v>3.3571222495493602</v>
      </c>
      <c r="G81" s="17">
        <f t="shared" si="35"/>
        <v>6.2744125110635736</v>
      </c>
      <c r="H81" s="17">
        <f t="shared" si="35"/>
        <v>9.0492483328451705</v>
      </c>
      <c r="I81" s="17">
        <v>0</v>
      </c>
      <c r="J81" s="17">
        <f t="shared" si="35"/>
        <v>5.9213509121161412</v>
      </c>
      <c r="K81" s="17">
        <v>0</v>
      </c>
      <c r="L81" s="17">
        <f t="shared" si="35"/>
        <v>4.46667214770242</v>
      </c>
      <c r="M81" s="17">
        <f t="shared" si="35"/>
        <v>1.8105398774042503</v>
      </c>
      <c r="N81" s="17">
        <f t="shared" si="35"/>
        <v>9.5481168273473536</v>
      </c>
      <c r="O81" s="17">
        <f t="shared" si="35"/>
        <v>5.4337952253684421</v>
      </c>
      <c r="P81" s="17">
        <f t="shared" si="35"/>
        <v>2.6191104352821317</v>
      </c>
    </row>
    <row r="82" spans="1:16" x14ac:dyDescent="0.15">
      <c r="A82" s="26"/>
      <c r="B82" s="4" t="s">
        <v>5</v>
      </c>
      <c r="C82" s="17">
        <f t="shared" si="35"/>
        <v>244.43798938167933</v>
      </c>
      <c r="D82" s="17">
        <v>0</v>
      </c>
      <c r="E82" s="17">
        <v>0</v>
      </c>
      <c r="F82" s="17">
        <f t="shared" si="35"/>
        <v>4.1679431775021527</v>
      </c>
      <c r="G82" s="17">
        <f t="shared" si="35"/>
        <v>6.3929282680729225</v>
      </c>
      <c r="H82" s="17">
        <f t="shared" si="35"/>
        <v>9.0460590950927173</v>
      </c>
      <c r="I82" s="17">
        <v>0</v>
      </c>
      <c r="J82" s="17">
        <f t="shared" si="35"/>
        <v>5.9017990822758666</v>
      </c>
      <c r="K82" s="17">
        <v>0</v>
      </c>
      <c r="L82" s="17">
        <f t="shared" si="35"/>
        <v>4.4076032855579266</v>
      </c>
      <c r="M82" s="17">
        <f t="shared" si="35"/>
        <v>1.5556211243792035</v>
      </c>
      <c r="N82" s="17">
        <f t="shared" si="35"/>
        <v>7.9734212082100218</v>
      </c>
      <c r="O82" s="17">
        <f t="shared" si="35"/>
        <v>5.4518320077749589</v>
      </c>
      <c r="P82" s="17">
        <f t="shared" si="35"/>
        <v>2.3623677136238217</v>
      </c>
    </row>
    <row r="83" spans="1:16" x14ac:dyDescent="0.15">
      <c r="A83" s="26"/>
      <c r="B83" s="4" t="s">
        <v>13</v>
      </c>
      <c r="C83" s="17">
        <f t="shared" si="35"/>
        <v>325.88967418841111</v>
      </c>
      <c r="D83" s="17">
        <v>0</v>
      </c>
      <c r="E83" s="17">
        <v>0</v>
      </c>
      <c r="F83" s="17">
        <f t="shared" si="35"/>
        <v>3.9775886737156454</v>
      </c>
      <c r="G83" s="17">
        <f t="shared" si="35"/>
        <v>6.7768257641136973</v>
      </c>
      <c r="H83" s="17">
        <f t="shared" si="35"/>
        <v>9.1754895934166196</v>
      </c>
      <c r="I83" s="17">
        <v>0</v>
      </c>
      <c r="J83" s="17">
        <f t="shared" si="35"/>
        <v>6.0818004975930187</v>
      </c>
      <c r="K83" s="17">
        <v>0</v>
      </c>
      <c r="L83" s="17">
        <f t="shared" ref="D83:P92" si="36">(L50-L$62)/L$61</f>
        <v>4.4289452549767834</v>
      </c>
      <c r="M83" s="17">
        <f t="shared" si="36"/>
        <v>1.7117834629216013</v>
      </c>
      <c r="N83" s="17">
        <f t="shared" si="36"/>
        <v>8.1202220783966634</v>
      </c>
      <c r="O83" s="17">
        <f t="shared" si="36"/>
        <v>5.4531304934608338</v>
      </c>
      <c r="P83" s="17">
        <f t="shared" si="36"/>
        <v>2.796227375914659</v>
      </c>
    </row>
    <row r="84" spans="1:16" x14ac:dyDescent="0.15">
      <c r="A84" s="26"/>
      <c r="B84" s="4" t="s">
        <v>7</v>
      </c>
      <c r="C84" s="17">
        <f t="shared" si="35"/>
        <v>207.25802204647715</v>
      </c>
      <c r="D84" s="17">
        <v>0</v>
      </c>
      <c r="E84" s="17">
        <v>0</v>
      </c>
      <c r="F84" s="17">
        <f t="shared" si="36"/>
        <v>3.2643639285358881</v>
      </c>
      <c r="G84" s="17">
        <f t="shared" si="36"/>
        <v>6.3376746487045494</v>
      </c>
      <c r="H84" s="17">
        <f t="shared" si="36"/>
        <v>9.0531007250747262</v>
      </c>
      <c r="I84" s="17">
        <v>0</v>
      </c>
      <c r="J84" s="17">
        <f t="shared" si="36"/>
        <v>6.0049329582966333</v>
      </c>
      <c r="K84" s="17">
        <v>0</v>
      </c>
      <c r="L84" s="17">
        <f t="shared" si="36"/>
        <v>4.4724325160539342</v>
      </c>
      <c r="M84" s="17">
        <f t="shared" si="36"/>
        <v>2.4052265340554895</v>
      </c>
      <c r="N84" s="17">
        <f t="shared" si="36"/>
        <v>6.6986546710427968</v>
      </c>
      <c r="O84" s="17">
        <f t="shared" si="36"/>
        <v>5.4842546870682396</v>
      </c>
      <c r="P84" s="17">
        <f t="shared" si="36"/>
        <v>2.812489085247238</v>
      </c>
    </row>
    <row r="85" spans="1:16" x14ac:dyDescent="0.15">
      <c r="A85" s="26"/>
      <c r="B85" s="4" t="s">
        <v>6</v>
      </c>
      <c r="C85" s="17">
        <f t="shared" si="35"/>
        <v>251.93461079205096</v>
      </c>
      <c r="D85" s="17">
        <v>0</v>
      </c>
      <c r="E85" s="17">
        <v>0</v>
      </c>
      <c r="F85" s="17">
        <f t="shared" si="36"/>
        <v>3.6495373912077032</v>
      </c>
      <c r="G85" s="17">
        <f t="shared" si="36"/>
        <v>6.4651161248480307</v>
      </c>
      <c r="H85" s="17">
        <f t="shared" si="36"/>
        <v>9.1894745135191016</v>
      </c>
      <c r="I85" s="17">
        <v>0</v>
      </c>
      <c r="J85" s="17">
        <f t="shared" si="36"/>
        <v>5.9108680060164556</v>
      </c>
      <c r="K85" s="17">
        <v>0</v>
      </c>
      <c r="L85" s="17">
        <f t="shared" si="36"/>
        <v>4.479772143736132</v>
      </c>
      <c r="M85" s="17">
        <f t="shared" si="36"/>
        <v>1.5832251628220626</v>
      </c>
      <c r="N85" s="17">
        <f t="shared" si="36"/>
        <v>8.7626077090623724</v>
      </c>
      <c r="O85" s="17">
        <f t="shared" si="36"/>
        <v>5.3574130277113543</v>
      </c>
      <c r="P85" s="17">
        <f t="shared" si="36"/>
        <v>2.8089305399185616</v>
      </c>
    </row>
    <row r="86" spans="1:16" x14ac:dyDescent="0.15">
      <c r="A86" s="26"/>
      <c r="B86" s="4" t="s">
        <v>9</v>
      </c>
      <c r="C86" s="17">
        <f t="shared" si="35"/>
        <v>402.03842537372225</v>
      </c>
      <c r="D86" s="17">
        <v>0</v>
      </c>
      <c r="E86" s="17">
        <v>0</v>
      </c>
      <c r="F86" s="17">
        <f t="shared" si="36"/>
        <v>3.7562007718704051</v>
      </c>
      <c r="G86" s="17">
        <f t="shared" si="36"/>
        <v>6.4865132615508916</v>
      </c>
      <c r="H86" s="17">
        <f t="shared" si="36"/>
        <v>9.0057077757721888</v>
      </c>
      <c r="I86" s="17">
        <v>0</v>
      </c>
      <c r="J86" s="17">
        <f t="shared" si="36"/>
        <v>6.012898577917678</v>
      </c>
      <c r="K86" s="17">
        <v>0</v>
      </c>
      <c r="L86" s="17">
        <f t="shared" si="36"/>
        <v>4.4194817260075583</v>
      </c>
      <c r="M86" s="17">
        <f t="shared" si="36"/>
        <v>1.7828333678855646</v>
      </c>
      <c r="N86" s="17">
        <f t="shared" si="36"/>
        <v>10.034523166745984</v>
      </c>
      <c r="O86" s="17">
        <f t="shared" si="36"/>
        <v>5.4724037089146416</v>
      </c>
      <c r="P86" s="17">
        <f t="shared" si="36"/>
        <v>2.5930050354437228</v>
      </c>
    </row>
    <row r="87" spans="1:16" x14ac:dyDescent="0.15">
      <c r="A87" s="26"/>
      <c r="B87" s="4" t="s">
        <v>11</v>
      </c>
      <c r="C87" s="17">
        <f t="shared" si="35"/>
        <v>273.01281251408159</v>
      </c>
      <c r="D87" s="17">
        <v>0</v>
      </c>
      <c r="E87" s="17">
        <v>0</v>
      </c>
      <c r="F87" s="17">
        <f t="shared" si="36"/>
        <v>3.9535699207046919</v>
      </c>
      <c r="G87" s="17">
        <f t="shared" si="36"/>
        <v>6.5381926277165476</v>
      </c>
      <c r="H87" s="17">
        <f t="shared" si="36"/>
        <v>9.2315120887084898</v>
      </c>
      <c r="I87" s="17">
        <v>0</v>
      </c>
      <c r="J87" s="17">
        <f t="shared" si="36"/>
        <v>5.930717135153742</v>
      </c>
      <c r="K87" s="17">
        <v>0</v>
      </c>
      <c r="L87" s="17">
        <f t="shared" si="36"/>
        <v>4.3316628868366722</v>
      </c>
      <c r="M87" s="17">
        <f t="shared" si="36"/>
        <v>1.7435563990768526</v>
      </c>
      <c r="N87" s="17">
        <f t="shared" si="36"/>
        <v>8.6932055233226215</v>
      </c>
      <c r="O87" s="17">
        <f t="shared" si="36"/>
        <v>5.4475501498495111</v>
      </c>
      <c r="P87" s="17">
        <f t="shared" si="36"/>
        <v>2.1427068156894546</v>
      </c>
    </row>
    <row r="88" spans="1:16" x14ac:dyDescent="0.15">
      <c r="A88" s="26"/>
      <c r="B88" s="4" t="s">
        <v>4</v>
      </c>
      <c r="C88" s="17">
        <f t="shared" si="35"/>
        <v>340.5269947384142</v>
      </c>
      <c r="D88" s="17">
        <v>0</v>
      </c>
      <c r="E88" s="17">
        <v>0</v>
      </c>
      <c r="F88" s="17">
        <f t="shared" si="36"/>
        <v>3.7712432724488316</v>
      </c>
      <c r="G88" s="17">
        <f t="shared" si="36"/>
        <v>6.4371063398007475</v>
      </c>
      <c r="H88" s="17">
        <f t="shared" si="36"/>
        <v>9.1794119739186417</v>
      </c>
      <c r="I88" s="17">
        <v>0</v>
      </c>
      <c r="J88" s="17">
        <f t="shared" si="36"/>
        <v>5.9719497099784906</v>
      </c>
      <c r="K88" s="17">
        <v>0</v>
      </c>
      <c r="L88" s="17">
        <f t="shared" si="36"/>
        <v>4.3698284342199347</v>
      </c>
      <c r="M88" s="17">
        <f t="shared" si="36"/>
        <v>1.6139153043130132</v>
      </c>
      <c r="N88" s="17">
        <f t="shared" si="36"/>
        <v>6.0520019374785896</v>
      </c>
      <c r="O88" s="17">
        <f t="shared" si="36"/>
        <v>5.5590444369158583</v>
      </c>
      <c r="P88" s="17">
        <f t="shared" si="36"/>
        <v>2.5109855504773693</v>
      </c>
    </row>
    <row r="89" spans="1:16" x14ac:dyDescent="0.15">
      <c r="A89" s="26"/>
      <c r="B89" s="4" t="s">
        <v>1</v>
      </c>
      <c r="C89" s="17">
        <f t="shared" si="35"/>
        <v>408.42589565563566</v>
      </c>
      <c r="D89" s="17">
        <v>0</v>
      </c>
      <c r="E89" s="17">
        <v>0</v>
      </c>
      <c r="F89" s="17">
        <f t="shared" si="36"/>
        <v>3.942163181828068</v>
      </c>
      <c r="G89" s="17">
        <f t="shared" si="36"/>
        <v>6.587760775235906</v>
      </c>
      <c r="H89" s="17">
        <f t="shared" si="36"/>
        <v>9.1150635309135559</v>
      </c>
      <c r="I89" s="17">
        <v>0</v>
      </c>
      <c r="J89" s="17">
        <f t="shared" si="36"/>
        <v>5.9872828826374977</v>
      </c>
      <c r="K89" s="17">
        <v>0</v>
      </c>
      <c r="L89" s="17">
        <f t="shared" si="36"/>
        <v>4.391353359267697</v>
      </c>
      <c r="M89" s="17">
        <f t="shared" si="36"/>
        <v>1.954179483105063</v>
      </c>
      <c r="N89" s="17">
        <f t="shared" si="36"/>
        <v>8.8620266302117461</v>
      </c>
      <c r="O89" s="17">
        <f t="shared" si="36"/>
        <v>5.3535437085407507</v>
      </c>
      <c r="P89" s="17">
        <f t="shared" si="36"/>
        <v>2.9959106288096384</v>
      </c>
    </row>
    <row r="90" spans="1:16" x14ac:dyDescent="0.15">
      <c r="A90" s="26"/>
      <c r="B90" s="4" t="s">
        <v>2</v>
      </c>
      <c r="C90" s="17">
        <f t="shared" si="35"/>
        <v>327.82935423433969</v>
      </c>
      <c r="D90" s="17">
        <v>0</v>
      </c>
      <c r="E90" s="17">
        <v>0</v>
      </c>
      <c r="F90" s="17">
        <f t="shared" si="36"/>
        <v>4.4373023019961524</v>
      </c>
      <c r="G90" s="17">
        <f t="shared" si="36"/>
        <v>6.5497544514052821</v>
      </c>
      <c r="H90" s="17">
        <f t="shared" si="36"/>
        <v>9.2515653210145139</v>
      </c>
      <c r="I90" s="17">
        <v>0</v>
      </c>
      <c r="J90" s="17">
        <f t="shared" si="36"/>
        <v>6.0661379343750168</v>
      </c>
      <c r="K90" s="17">
        <v>0</v>
      </c>
      <c r="L90" s="17">
        <f t="shared" si="36"/>
        <v>4.3927722022480502</v>
      </c>
      <c r="M90" s="17">
        <f t="shared" si="36"/>
        <v>1.4286694126408339</v>
      </c>
      <c r="N90" s="17">
        <f t="shared" si="36"/>
        <v>9.3795783746940966</v>
      </c>
      <c r="O90" s="17">
        <f t="shared" si="36"/>
        <v>5.4539393575858446</v>
      </c>
      <c r="P90" s="17">
        <f t="shared" si="36"/>
        <v>2.9882080360777601</v>
      </c>
    </row>
    <row r="91" spans="1:16" x14ac:dyDescent="0.15">
      <c r="A91" s="26"/>
      <c r="B91" s="4" t="s">
        <v>10</v>
      </c>
      <c r="C91" s="17">
        <f t="shared" si="35"/>
        <v>313.13620421920353</v>
      </c>
      <c r="D91" s="17">
        <v>0</v>
      </c>
      <c r="E91" s="17">
        <v>0</v>
      </c>
      <c r="F91" s="17">
        <f t="shared" si="36"/>
        <v>4.4463493191950914</v>
      </c>
      <c r="G91" s="17">
        <f t="shared" si="36"/>
        <v>6.4470079270214207</v>
      </c>
      <c r="H91" s="17">
        <f t="shared" si="36"/>
        <v>9.1049152532385005</v>
      </c>
      <c r="I91" s="17">
        <v>0</v>
      </c>
      <c r="J91" s="17">
        <f t="shared" si="36"/>
        <v>6.1215919199248576</v>
      </c>
      <c r="K91" s="17">
        <v>0</v>
      </c>
      <c r="L91" s="17">
        <f t="shared" si="36"/>
        <v>4.432422823683777</v>
      </c>
      <c r="M91" s="17">
        <f t="shared" si="36"/>
        <v>2.2399086647884192</v>
      </c>
      <c r="N91" s="17">
        <f t="shared" si="36"/>
        <v>8.3580115387180225</v>
      </c>
      <c r="O91" s="17">
        <f t="shared" si="36"/>
        <v>5.3963804311049755</v>
      </c>
      <c r="P91" s="17">
        <f t="shared" si="36"/>
        <v>2.388197965096583</v>
      </c>
    </row>
    <row r="92" spans="1:16" x14ac:dyDescent="0.15">
      <c r="A92" s="26"/>
      <c r="B92" s="4" t="s">
        <v>15</v>
      </c>
      <c r="C92" s="17">
        <f t="shared" si="35"/>
        <v>281.16529823589974</v>
      </c>
      <c r="D92" s="17">
        <f t="shared" si="36"/>
        <v>25.67840343574381</v>
      </c>
      <c r="E92" s="17">
        <f t="shared" si="36"/>
        <v>12.849164660139776</v>
      </c>
      <c r="F92" s="17">
        <f t="shared" si="36"/>
        <v>5.9584798341958995</v>
      </c>
      <c r="G92" s="17">
        <f t="shared" si="36"/>
        <v>6.7318736756888624</v>
      </c>
      <c r="H92" s="17">
        <f t="shared" si="36"/>
        <v>9.3165360887264921</v>
      </c>
      <c r="I92" s="17">
        <v>0</v>
      </c>
      <c r="J92" s="17">
        <f t="shared" si="36"/>
        <v>6.1527646747956819</v>
      </c>
      <c r="K92" s="17">
        <v>0</v>
      </c>
      <c r="L92" s="17">
        <f t="shared" si="36"/>
        <v>4.4223627155450664</v>
      </c>
      <c r="M92" s="17">
        <f t="shared" si="36"/>
        <v>1.2882588538964888</v>
      </c>
      <c r="N92" s="17">
        <f t="shared" si="36"/>
        <v>8.6050742923682471</v>
      </c>
      <c r="O92" s="17">
        <f t="shared" si="36"/>
        <v>5.6279794896752504</v>
      </c>
      <c r="P92" s="17">
        <f t="shared" si="36"/>
        <v>3.0054058028151145</v>
      </c>
    </row>
  </sheetData>
  <mergeCells count="3">
    <mergeCell ref="A1:A29"/>
    <mergeCell ref="A31:A59"/>
    <mergeCell ref="A64:A92"/>
  </mergeCells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B7205D-4DB9-4A76-A4EE-82C265281589}">
  <dimension ref="A1:O53"/>
  <sheetViews>
    <sheetView workbookViewId="0">
      <selection activeCell="H36" sqref="H36"/>
    </sheetView>
  </sheetViews>
  <sheetFormatPr baseColWidth="10" defaultColWidth="14.6640625" defaultRowHeight="14" x14ac:dyDescent="0.15"/>
  <cols>
    <col min="1" max="1" width="36" style="8" customWidth="1"/>
    <col min="2" max="16384" width="14.6640625" style="8"/>
  </cols>
  <sheetData>
    <row r="1" spans="1:15" x14ac:dyDescent="0.15">
      <c r="A1" s="28" t="s">
        <v>97</v>
      </c>
      <c r="B1" s="28"/>
      <c r="C1" s="28"/>
    </row>
    <row r="2" spans="1:15" x14ac:dyDescent="0.15">
      <c r="A2" s="13" t="s">
        <v>0</v>
      </c>
      <c r="B2" s="13" t="s">
        <v>16</v>
      </c>
      <c r="C2" s="13" t="s">
        <v>17</v>
      </c>
      <c r="D2" s="13" t="s">
        <v>18</v>
      </c>
      <c r="E2" s="13" t="s">
        <v>19</v>
      </c>
      <c r="F2" s="13" t="s">
        <v>20</v>
      </c>
      <c r="G2" s="13" t="s">
        <v>21</v>
      </c>
      <c r="H2" s="13" t="s">
        <v>22</v>
      </c>
      <c r="I2" s="13" t="s">
        <v>23</v>
      </c>
      <c r="J2" s="13" t="s">
        <v>24</v>
      </c>
      <c r="K2" s="13" t="s">
        <v>25</v>
      </c>
      <c r="L2" s="13" t="s">
        <v>27</v>
      </c>
      <c r="M2" s="13" t="s">
        <v>28</v>
      </c>
      <c r="N2" s="13" t="s">
        <v>29</v>
      </c>
      <c r="O2" s="13" t="s">
        <v>30</v>
      </c>
    </row>
    <row r="3" spans="1:15" x14ac:dyDescent="0.15">
      <c r="A3" s="13" t="s">
        <v>99</v>
      </c>
      <c r="B3" s="14">
        <v>162.29765997342355</v>
      </c>
      <c r="C3" s="14">
        <v>3.0797283047765851</v>
      </c>
      <c r="D3" s="14">
        <v>9.7980855259484763</v>
      </c>
      <c r="E3" s="14">
        <v>9.6646536760083688</v>
      </c>
      <c r="F3" s="14">
        <v>6.8592988262789003</v>
      </c>
      <c r="G3" s="14">
        <v>9.4266199187784991</v>
      </c>
      <c r="H3" s="14">
        <v>0</v>
      </c>
      <c r="I3" s="14">
        <v>6.1649885684523333</v>
      </c>
      <c r="J3" s="14">
        <v>0</v>
      </c>
      <c r="K3" s="14">
        <v>4.5512486846570956</v>
      </c>
      <c r="L3" s="14">
        <v>2.0349526261655506</v>
      </c>
      <c r="M3" s="14">
        <v>6.023218265509855</v>
      </c>
      <c r="N3" s="14">
        <v>5.5809894829547053</v>
      </c>
      <c r="O3" s="14">
        <v>2.7578228395784903</v>
      </c>
    </row>
    <row r="4" spans="1:15" x14ac:dyDescent="0.15">
      <c r="A4" s="13" t="s">
        <v>100</v>
      </c>
      <c r="B4" s="14">
        <v>112.58711405784932</v>
      </c>
      <c r="C4" s="14">
        <v>10.152190013684075</v>
      </c>
      <c r="D4" s="14">
        <v>17.354509268586572</v>
      </c>
      <c r="E4" s="14">
        <v>8.1153665120387508</v>
      </c>
      <c r="F4" s="14">
        <v>7.2877970551033791</v>
      </c>
      <c r="G4" s="14">
        <v>9.68837750430718</v>
      </c>
      <c r="H4" s="14">
        <v>0.46970845607724354</v>
      </c>
      <c r="I4" s="14">
        <v>5.9957743900240583</v>
      </c>
      <c r="J4" s="14">
        <v>0</v>
      </c>
      <c r="K4" s="14">
        <v>4.4776995698443187</v>
      </c>
      <c r="L4" s="14">
        <v>3.6628251137008339</v>
      </c>
      <c r="M4" s="14">
        <v>6.9239010353014807</v>
      </c>
      <c r="N4" s="14">
        <v>5.3528915156774355</v>
      </c>
      <c r="O4" s="14">
        <v>3.0919413415427042</v>
      </c>
    </row>
    <row r="5" spans="1:15" x14ac:dyDescent="0.15">
      <c r="A5" s="13" t="s">
        <v>101</v>
      </c>
      <c r="B5" s="14">
        <v>166.03848653377955</v>
      </c>
      <c r="C5" s="14">
        <v>22.084110921164395</v>
      </c>
      <c r="D5" s="14">
        <v>21.880004994803187</v>
      </c>
      <c r="E5" s="14">
        <v>9.45839389686647</v>
      </c>
      <c r="F5" s="14">
        <v>6.918761732905554</v>
      </c>
      <c r="G5" s="14">
        <v>9.7915321105641251</v>
      </c>
      <c r="H5" s="14">
        <v>0.11274793103021713</v>
      </c>
      <c r="I5" s="14">
        <v>6.155179826442013</v>
      </c>
      <c r="J5" s="14">
        <v>0</v>
      </c>
      <c r="K5" s="14">
        <v>4.6227023359191071</v>
      </c>
      <c r="L5" s="14">
        <v>2.5181884610855514</v>
      </c>
      <c r="M5" s="14">
        <v>13.1185546872207</v>
      </c>
      <c r="N5" s="14">
        <v>5.4608428959531707</v>
      </c>
      <c r="O5" s="14">
        <v>2.6983009485178959</v>
      </c>
    </row>
    <row r="6" spans="1:15" x14ac:dyDescent="0.15">
      <c r="A6" s="13" t="s">
        <v>102</v>
      </c>
      <c r="B6" s="14">
        <v>122.70975537496879</v>
      </c>
      <c r="C6" s="14">
        <v>25.164233194948491</v>
      </c>
      <c r="D6" s="14">
        <v>16.135431953092152</v>
      </c>
      <c r="E6" s="14">
        <v>16.986701598800806</v>
      </c>
      <c r="F6" s="14">
        <v>7.5229561470752477</v>
      </c>
      <c r="G6" s="14">
        <v>10.013389193682249</v>
      </c>
      <c r="H6" s="14">
        <v>0</v>
      </c>
      <c r="I6" s="14">
        <v>6.2667121890967747</v>
      </c>
      <c r="J6" s="14">
        <v>0</v>
      </c>
      <c r="K6" s="14">
        <v>4.4709592605209405</v>
      </c>
      <c r="L6" s="14">
        <v>1.4600241048838756</v>
      </c>
      <c r="M6" s="14">
        <v>6.8716314686366475</v>
      </c>
      <c r="N6" s="14">
        <v>5.3490982266531084</v>
      </c>
      <c r="O6" s="14">
        <v>2.0008514936512216</v>
      </c>
    </row>
    <row r="7" spans="1:15" x14ac:dyDescent="0.15">
      <c r="A7" s="13" t="s">
        <v>103</v>
      </c>
      <c r="B7" s="14">
        <v>255.39057494461153</v>
      </c>
      <c r="C7" s="14">
        <v>24.206617244894591</v>
      </c>
      <c r="D7" s="14">
        <v>20.496400382167806</v>
      </c>
      <c r="E7" s="14">
        <v>8.6230518000803542</v>
      </c>
      <c r="F7" s="14">
        <v>7.1797784941464293</v>
      </c>
      <c r="G7" s="14">
        <v>9.6449406930030701</v>
      </c>
      <c r="H7" s="14">
        <v>0</v>
      </c>
      <c r="I7" s="14">
        <v>6.2270159975506196</v>
      </c>
      <c r="J7" s="14">
        <v>0</v>
      </c>
      <c r="K7" s="14">
        <v>4.4107872230787768</v>
      </c>
      <c r="L7" s="14">
        <v>1.5146369008642651</v>
      </c>
      <c r="M7" s="14">
        <v>8.0482759449806345</v>
      </c>
      <c r="N7" s="14">
        <v>5.3321984150672206</v>
      </c>
      <c r="O7" s="14">
        <v>2.0653444859077874</v>
      </c>
    </row>
    <row r="8" spans="1:15" x14ac:dyDescent="0.15">
      <c r="A8" s="13" t="s">
        <v>104</v>
      </c>
      <c r="B8" s="14">
        <v>286.40555892953137</v>
      </c>
      <c r="C8" s="14">
        <v>23.975454679630811</v>
      </c>
      <c r="D8" s="14">
        <v>36.429703791670391</v>
      </c>
      <c r="E8" s="14">
        <v>10.730304398875905</v>
      </c>
      <c r="F8" s="14">
        <v>7.3546780008250021</v>
      </c>
      <c r="G8" s="14">
        <v>9.7286037677760184</v>
      </c>
      <c r="H8" s="14">
        <v>0.87206630152676456</v>
      </c>
      <c r="I8" s="14">
        <v>6.2505400552914372</v>
      </c>
      <c r="J8" s="14">
        <v>0</v>
      </c>
      <c r="K8" s="14">
        <v>4.5059116552647716</v>
      </c>
      <c r="L8" s="14">
        <v>1.963558150293097</v>
      </c>
      <c r="M8" s="14">
        <v>6.8908567474161586</v>
      </c>
      <c r="N8" s="14">
        <v>5.4143972480981315</v>
      </c>
      <c r="O8" s="14">
        <v>2.7111668067263728</v>
      </c>
    </row>
    <row r="9" spans="1:15" x14ac:dyDescent="0.15">
      <c r="A9" s="13" t="s">
        <v>105</v>
      </c>
      <c r="B9" s="14">
        <v>137.8448052209018</v>
      </c>
      <c r="C9" s="14">
        <v>43.891272961955472</v>
      </c>
      <c r="D9" s="14">
        <v>35.089000536056659</v>
      </c>
      <c r="E9" s="14">
        <v>10.042275518825054</v>
      </c>
      <c r="F9" s="14">
        <v>7.4731964258047636</v>
      </c>
      <c r="G9" s="14">
        <v>9.9508561427545281</v>
      </c>
      <c r="H9" s="14">
        <v>0</v>
      </c>
      <c r="I9" s="14">
        <v>6.2590747067276569</v>
      </c>
      <c r="J9" s="14">
        <v>0</v>
      </c>
      <c r="K9" s="14">
        <v>4.4634954822923545</v>
      </c>
      <c r="L9" s="14">
        <v>1.3747165959580856</v>
      </c>
      <c r="M9" s="14">
        <v>8.6951182547594996</v>
      </c>
      <c r="N9" s="14">
        <v>5.4283993826089292</v>
      </c>
      <c r="O9" s="14">
        <v>1.7799099367069622</v>
      </c>
    </row>
    <row r="10" spans="1:15" x14ac:dyDescent="0.15">
      <c r="A10" s="13" t="s">
        <v>106</v>
      </c>
      <c r="B10" s="14">
        <v>135.68638122231192</v>
      </c>
      <c r="C10" s="14">
        <v>46.798043503308506</v>
      </c>
      <c r="D10" s="14">
        <v>46.818693400973558</v>
      </c>
      <c r="E10" s="14">
        <v>11.791225564278403</v>
      </c>
      <c r="F10" s="14">
        <v>7.7554665072461839</v>
      </c>
      <c r="G10" s="14">
        <v>9.4931540451436565</v>
      </c>
      <c r="H10" s="14">
        <v>0.10021231233583877</v>
      </c>
      <c r="I10" s="14">
        <v>6.3369982559590188</v>
      </c>
      <c r="J10" s="14">
        <v>0</v>
      </c>
      <c r="K10" s="14">
        <v>4.5100060778529478</v>
      </c>
      <c r="L10" s="14">
        <v>1.8965420269483992</v>
      </c>
      <c r="M10" s="14">
        <v>7.7379236627003252</v>
      </c>
      <c r="N10" s="14">
        <v>5.4403178817096141</v>
      </c>
      <c r="O10" s="14">
        <v>1.9732399222183039</v>
      </c>
    </row>
    <row r="11" spans="1:15" x14ac:dyDescent="0.15">
      <c r="A11" s="13" t="s">
        <v>107</v>
      </c>
      <c r="B11" s="14">
        <v>188.56460286769627</v>
      </c>
      <c r="C11" s="14">
        <v>54.011331486184666</v>
      </c>
      <c r="D11" s="14">
        <v>63.735812623642261</v>
      </c>
      <c r="E11" s="14">
        <v>13.112611646322415</v>
      </c>
      <c r="F11" s="14">
        <v>7.8451099850794357</v>
      </c>
      <c r="G11" s="14">
        <v>10.047925190621957</v>
      </c>
      <c r="H11" s="14">
        <v>1.9532904207962809</v>
      </c>
      <c r="I11" s="14">
        <v>6.5496908146632631</v>
      </c>
      <c r="J11" s="14">
        <v>0</v>
      </c>
      <c r="K11" s="14">
        <v>4.4702685903914041</v>
      </c>
      <c r="L11" s="14">
        <v>2.8567954025231437</v>
      </c>
      <c r="M11" s="14">
        <v>8.1798280538162462</v>
      </c>
      <c r="N11" s="14">
        <v>5.5857680563975771</v>
      </c>
      <c r="O11" s="14">
        <v>2.5694943453785721</v>
      </c>
    </row>
    <row r="12" spans="1:15" x14ac:dyDescent="0.15">
      <c r="A12" s="13" t="s">
        <v>108</v>
      </c>
      <c r="B12" s="14">
        <v>212.0214461907245</v>
      </c>
      <c r="C12" s="14">
        <v>67.540884182535976</v>
      </c>
      <c r="D12" s="14">
        <v>39.012401757269799</v>
      </c>
      <c r="E12" s="14">
        <v>10.096778375475198</v>
      </c>
      <c r="F12" s="14">
        <v>7.5366186003962765</v>
      </c>
      <c r="G12" s="14">
        <v>9.9458607744831156</v>
      </c>
      <c r="H12" s="14">
        <v>1.3286837232286046</v>
      </c>
      <c r="I12" s="14">
        <v>6.5779008681402349</v>
      </c>
      <c r="J12" s="14">
        <v>0</v>
      </c>
      <c r="K12" s="14">
        <v>4.4239211959897995</v>
      </c>
      <c r="L12" s="14">
        <v>1.715130458576811</v>
      </c>
      <c r="M12" s="14">
        <v>6.0462207358315583</v>
      </c>
      <c r="N12" s="14">
        <v>5.4965336986116347</v>
      </c>
      <c r="O12" s="14">
        <v>2.1344464759880504</v>
      </c>
    </row>
    <row r="13" spans="1:15" x14ac:dyDescent="0.15">
      <c r="A13" s="13" t="s">
        <v>109</v>
      </c>
      <c r="B13" s="14">
        <v>170.64187412381267</v>
      </c>
      <c r="C13" s="14">
        <v>70.744711531779103</v>
      </c>
      <c r="D13" s="14">
        <v>38.720592414754719</v>
      </c>
      <c r="E13" s="14">
        <v>11.736852352651431</v>
      </c>
      <c r="F13" s="14">
        <v>7.6143347518796007</v>
      </c>
      <c r="G13" s="14">
        <v>9.7679109756321587</v>
      </c>
      <c r="H13" s="14">
        <v>1.9396825322648301</v>
      </c>
      <c r="I13" s="14">
        <v>6.7510555329971638</v>
      </c>
      <c r="J13" s="14">
        <v>0</v>
      </c>
      <c r="K13" s="14">
        <v>4.4696524450811275</v>
      </c>
      <c r="L13" s="14">
        <v>2.277978169516274</v>
      </c>
      <c r="M13" s="14">
        <v>7.2441129696366939</v>
      </c>
      <c r="N13" s="14">
        <v>5.587034772225425</v>
      </c>
      <c r="O13" s="14">
        <v>2.3156070899176866</v>
      </c>
    </row>
    <row r="14" spans="1:15" x14ac:dyDescent="0.15">
      <c r="A14" s="13" t="s">
        <v>110</v>
      </c>
      <c r="B14" s="14">
        <v>249.43167879886789</v>
      </c>
      <c r="C14" s="14">
        <v>80.050285765301624</v>
      </c>
      <c r="D14" s="14">
        <v>40.866552238804722</v>
      </c>
      <c r="E14" s="14">
        <v>12.896632335352487</v>
      </c>
      <c r="F14" s="14">
        <v>8.546407661670596</v>
      </c>
      <c r="G14" s="14">
        <v>10.546030578747635</v>
      </c>
      <c r="H14" s="14">
        <v>0.50328554295794348</v>
      </c>
      <c r="I14" s="14">
        <v>6.6310320048214626</v>
      </c>
      <c r="J14" s="14">
        <v>0</v>
      </c>
      <c r="K14" s="14">
        <v>4.5188260385517669</v>
      </c>
      <c r="L14" s="14">
        <v>2.6118999159814598</v>
      </c>
      <c r="M14" s="14">
        <v>6.820878488617593</v>
      </c>
      <c r="N14" s="14">
        <v>5.5625777686618711</v>
      </c>
      <c r="O14" s="14">
        <v>2.8517473332636487</v>
      </c>
    </row>
    <row r="15" spans="1:15" x14ac:dyDescent="0.15">
      <c r="A15" s="13" t="s">
        <v>111</v>
      </c>
      <c r="B15" s="14">
        <v>180.19590018649393</v>
      </c>
      <c r="C15" s="14">
        <v>0</v>
      </c>
      <c r="D15" s="14">
        <v>0</v>
      </c>
      <c r="E15" s="14">
        <v>3.612784709344619</v>
      </c>
      <c r="F15" s="14">
        <v>6.4337072558025774</v>
      </c>
      <c r="G15" s="14">
        <v>9.0607125879506718</v>
      </c>
      <c r="H15" s="14">
        <v>0</v>
      </c>
      <c r="I15" s="14">
        <v>5.9500944839889609</v>
      </c>
      <c r="J15" s="14">
        <v>0</v>
      </c>
      <c r="K15" s="14">
        <v>4.4874805516312763</v>
      </c>
      <c r="L15" s="14">
        <v>1.7370325769396571</v>
      </c>
      <c r="M15" s="14">
        <v>7.0245430019676629</v>
      </c>
      <c r="N15" s="14">
        <v>5.5056898335025766</v>
      </c>
      <c r="O15" s="14">
        <v>2.4498800251789574</v>
      </c>
    </row>
    <row r="16" spans="1:15" x14ac:dyDescent="0.15">
      <c r="A16" s="13" t="s">
        <v>112</v>
      </c>
      <c r="B16" s="14">
        <v>228.03080269411845</v>
      </c>
      <c r="C16" s="14">
        <v>0</v>
      </c>
      <c r="D16" s="14">
        <v>0</v>
      </c>
      <c r="E16" s="14">
        <v>3.6776772746888389</v>
      </c>
      <c r="F16" s="14">
        <v>71.130489389619129</v>
      </c>
      <c r="G16" s="14">
        <v>8.9557968385414561</v>
      </c>
      <c r="H16" s="14">
        <v>0</v>
      </c>
      <c r="I16" s="14">
        <v>5.9775941189875379</v>
      </c>
      <c r="J16" s="14">
        <v>0</v>
      </c>
      <c r="K16" s="14">
        <v>4.4729100863344877</v>
      </c>
      <c r="L16" s="14">
        <v>1.2031626945226672</v>
      </c>
      <c r="M16" s="14">
        <v>8.4740897497146079</v>
      </c>
      <c r="N16" s="14">
        <v>5.3290189956645486</v>
      </c>
      <c r="O16" s="14">
        <v>2.1316630606603812</v>
      </c>
    </row>
    <row r="17" spans="1:15" x14ac:dyDescent="0.15">
      <c r="A17" s="13" t="s">
        <v>113</v>
      </c>
      <c r="B17" s="14">
        <v>200.31947153372019</v>
      </c>
      <c r="C17" s="14">
        <v>0</v>
      </c>
      <c r="D17" s="14">
        <v>0</v>
      </c>
      <c r="E17" s="14">
        <v>3.3571222495493602</v>
      </c>
      <c r="F17" s="14">
        <v>6.2744125110635736</v>
      </c>
      <c r="G17" s="14">
        <v>9.0492483328451705</v>
      </c>
      <c r="H17" s="14">
        <v>0</v>
      </c>
      <c r="I17" s="14">
        <v>5.9213509121161412</v>
      </c>
      <c r="J17" s="14">
        <v>0</v>
      </c>
      <c r="K17" s="14">
        <v>4.46667214770242</v>
      </c>
      <c r="L17" s="14">
        <v>1.8105398774042503</v>
      </c>
      <c r="M17" s="14">
        <v>9.5481168273473536</v>
      </c>
      <c r="N17" s="14">
        <v>5.4337952253684421</v>
      </c>
      <c r="O17" s="14">
        <v>2.6191104352821317</v>
      </c>
    </row>
    <row r="18" spans="1:15" x14ac:dyDescent="0.15">
      <c r="A18" s="13" t="s">
        <v>114</v>
      </c>
      <c r="B18" s="14">
        <v>244.43798938167933</v>
      </c>
      <c r="C18" s="14">
        <v>0</v>
      </c>
      <c r="D18" s="14">
        <v>0</v>
      </c>
      <c r="E18" s="14">
        <v>4.1679431775021527</v>
      </c>
      <c r="F18" s="14">
        <v>6.3929282680729225</v>
      </c>
      <c r="G18" s="14">
        <v>9.0460590950927173</v>
      </c>
      <c r="H18" s="14">
        <v>0</v>
      </c>
      <c r="I18" s="14">
        <v>5.9017990822758666</v>
      </c>
      <c r="J18" s="14">
        <v>0</v>
      </c>
      <c r="K18" s="14">
        <v>4.4076032855579266</v>
      </c>
      <c r="L18" s="14">
        <v>1.5556211243792035</v>
      </c>
      <c r="M18" s="14">
        <v>7.9734212082100218</v>
      </c>
      <c r="N18" s="14">
        <v>5.4518320077749589</v>
      </c>
      <c r="O18" s="14">
        <v>2.3623677136238217</v>
      </c>
    </row>
    <row r="19" spans="1:15" x14ac:dyDescent="0.15">
      <c r="A19" s="13" t="s">
        <v>115</v>
      </c>
      <c r="B19" s="14">
        <v>207.25802204647715</v>
      </c>
      <c r="C19" s="14">
        <v>0</v>
      </c>
      <c r="D19" s="14">
        <v>0</v>
      </c>
      <c r="E19" s="14">
        <v>3.2643639285358881</v>
      </c>
      <c r="F19" s="14">
        <v>6.3376746487045494</v>
      </c>
      <c r="G19" s="14">
        <v>9.0531007250747262</v>
      </c>
      <c r="H19" s="14">
        <v>0</v>
      </c>
      <c r="I19" s="14">
        <v>6.0049329582966333</v>
      </c>
      <c r="J19" s="14">
        <v>0</v>
      </c>
      <c r="K19" s="14">
        <v>4.4724325160539342</v>
      </c>
      <c r="L19" s="14">
        <v>2.4052265340554895</v>
      </c>
      <c r="M19" s="14">
        <v>6.6986546710427968</v>
      </c>
      <c r="N19" s="14">
        <v>5.4842546870682396</v>
      </c>
      <c r="O19" s="14">
        <v>2.812489085247238</v>
      </c>
    </row>
    <row r="20" spans="1:15" x14ac:dyDescent="0.15">
      <c r="A20" s="13" t="s">
        <v>116</v>
      </c>
      <c r="B20" s="14">
        <v>251.93461079205096</v>
      </c>
      <c r="C20" s="14">
        <v>0</v>
      </c>
      <c r="D20" s="14">
        <v>0</v>
      </c>
      <c r="E20" s="14">
        <v>3.6495373912077032</v>
      </c>
      <c r="F20" s="14">
        <v>6.4651161248480307</v>
      </c>
      <c r="G20" s="14">
        <v>9.1894745135191016</v>
      </c>
      <c r="H20" s="14">
        <v>0</v>
      </c>
      <c r="I20" s="14">
        <v>5.9108680060164556</v>
      </c>
      <c r="J20" s="14">
        <v>0</v>
      </c>
      <c r="K20" s="14">
        <v>4.479772143736132</v>
      </c>
      <c r="L20" s="14">
        <v>1.5832251628220626</v>
      </c>
      <c r="M20" s="14">
        <v>8.7626077090623724</v>
      </c>
      <c r="N20" s="14">
        <v>5.3574130277113543</v>
      </c>
      <c r="O20" s="14">
        <v>2.8089305399185616</v>
      </c>
    </row>
    <row r="21" spans="1:15" x14ac:dyDescent="0.15">
      <c r="A21" s="13" t="s">
        <v>117</v>
      </c>
      <c r="B21" s="14">
        <v>402.03842537372225</v>
      </c>
      <c r="C21" s="14">
        <v>0</v>
      </c>
      <c r="D21" s="14">
        <v>0</v>
      </c>
      <c r="E21" s="14">
        <v>3.7562007718704051</v>
      </c>
      <c r="F21" s="14">
        <v>6.4865132615508916</v>
      </c>
      <c r="G21" s="14">
        <v>9.0057077757721888</v>
      </c>
      <c r="H21" s="14">
        <v>0</v>
      </c>
      <c r="I21" s="14">
        <v>6.012898577917678</v>
      </c>
      <c r="J21" s="14">
        <v>0</v>
      </c>
      <c r="K21" s="14">
        <v>4.4194817260075583</v>
      </c>
      <c r="L21" s="14">
        <v>1.7828333678855646</v>
      </c>
      <c r="M21" s="14">
        <v>10.034523166745984</v>
      </c>
      <c r="N21" s="14">
        <v>5.4724037089146416</v>
      </c>
      <c r="O21" s="14">
        <v>2.5930050354437228</v>
      </c>
    </row>
    <row r="22" spans="1:15" x14ac:dyDescent="0.15">
      <c r="A22" s="13" t="s">
        <v>118</v>
      </c>
      <c r="B22" s="14">
        <v>273.01281251408159</v>
      </c>
      <c r="C22" s="14">
        <v>0</v>
      </c>
      <c r="D22" s="14">
        <v>0</v>
      </c>
      <c r="E22" s="14">
        <v>3.9535699207046919</v>
      </c>
      <c r="F22" s="14">
        <v>6.5381926277165476</v>
      </c>
      <c r="G22" s="14">
        <v>9.2315120887084898</v>
      </c>
      <c r="H22" s="14">
        <v>0</v>
      </c>
      <c r="I22" s="14">
        <v>5.930717135153742</v>
      </c>
      <c r="J22" s="14">
        <v>0</v>
      </c>
      <c r="K22" s="14">
        <v>4.3316628868366722</v>
      </c>
      <c r="L22" s="14">
        <v>1.7435563990768526</v>
      </c>
      <c r="M22" s="14">
        <v>8.6932055233226215</v>
      </c>
      <c r="N22" s="14">
        <v>5.4475501498495111</v>
      </c>
      <c r="O22" s="14">
        <v>2.1427068156894546</v>
      </c>
    </row>
    <row r="23" spans="1:15" x14ac:dyDescent="0.15">
      <c r="A23" s="13" t="s">
        <v>119</v>
      </c>
      <c r="B23" s="14">
        <v>340.5269947384142</v>
      </c>
      <c r="C23" s="14">
        <v>0</v>
      </c>
      <c r="D23" s="14">
        <v>0</v>
      </c>
      <c r="E23" s="14">
        <v>3.7712432724488316</v>
      </c>
      <c r="F23" s="14">
        <v>6.4371063398007475</v>
      </c>
      <c r="G23" s="14">
        <v>9.1794119739186417</v>
      </c>
      <c r="H23" s="14">
        <v>0</v>
      </c>
      <c r="I23" s="14">
        <v>5.9719497099784906</v>
      </c>
      <c r="J23" s="14">
        <v>0</v>
      </c>
      <c r="K23" s="14">
        <v>4.3698284342199347</v>
      </c>
      <c r="L23" s="14">
        <v>1.6139153043130132</v>
      </c>
      <c r="M23" s="14">
        <v>6.0520019374785896</v>
      </c>
      <c r="N23" s="14">
        <v>5.5590444369158583</v>
      </c>
      <c r="O23" s="14">
        <v>2.5109855504773693</v>
      </c>
    </row>
    <row r="24" spans="1:15" x14ac:dyDescent="0.15">
      <c r="A24" s="13" t="s">
        <v>120</v>
      </c>
      <c r="B24" s="14">
        <v>408.42589565563566</v>
      </c>
      <c r="C24" s="14">
        <v>0</v>
      </c>
      <c r="D24" s="14">
        <v>0</v>
      </c>
      <c r="E24" s="14">
        <v>3.942163181828068</v>
      </c>
      <c r="F24" s="14">
        <v>6.587760775235906</v>
      </c>
      <c r="G24" s="14">
        <v>9.1150635309135559</v>
      </c>
      <c r="H24" s="14">
        <v>0</v>
      </c>
      <c r="I24" s="14">
        <v>5.9872828826374977</v>
      </c>
      <c r="J24" s="14">
        <v>0</v>
      </c>
      <c r="K24" s="14">
        <v>4.391353359267697</v>
      </c>
      <c r="L24" s="14">
        <v>1.954179483105063</v>
      </c>
      <c r="M24" s="14">
        <v>8.8620266302117461</v>
      </c>
      <c r="N24" s="14">
        <v>5.3535437085407507</v>
      </c>
      <c r="O24" s="14">
        <v>2.9959106288096384</v>
      </c>
    </row>
    <row r="25" spans="1:15" x14ac:dyDescent="0.15">
      <c r="A25" s="13" t="s">
        <v>121</v>
      </c>
      <c r="B25" s="14">
        <v>327.82935423433969</v>
      </c>
      <c r="C25" s="14">
        <v>0</v>
      </c>
      <c r="D25" s="14">
        <v>0</v>
      </c>
      <c r="E25" s="14">
        <v>4.4373023019961524</v>
      </c>
      <c r="F25" s="14">
        <v>6.5497544514052821</v>
      </c>
      <c r="G25" s="14">
        <v>9.2515653210145139</v>
      </c>
      <c r="H25" s="14">
        <v>0</v>
      </c>
      <c r="I25" s="14">
        <v>6.0661379343750168</v>
      </c>
      <c r="J25" s="14">
        <v>0</v>
      </c>
      <c r="K25" s="14">
        <v>4.3927722022480502</v>
      </c>
      <c r="L25" s="14">
        <v>1.4286694126408339</v>
      </c>
      <c r="M25" s="14">
        <v>9.3795783746940966</v>
      </c>
      <c r="N25" s="14">
        <v>5.4539393575858446</v>
      </c>
      <c r="O25" s="14">
        <v>2.9882080360777601</v>
      </c>
    </row>
    <row r="26" spans="1:15" x14ac:dyDescent="0.15">
      <c r="A26" s="13" t="s">
        <v>122</v>
      </c>
      <c r="B26" s="14">
        <v>313.13620421920353</v>
      </c>
      <c r="C26" s="14">
        <v>0</v>
      </c>
      <c r="D26" s="14">
        <v>0</v>
      </c>
      <c r="E26" s="14">
        <v>4.4463493191950914</v>
      </c>
      <c r="F26" s="14">
        <v>6.4470079270214207</v>
      </c>
      <c r="G26" s="14">
        <v>9.1049152532385005</v>
      </c>
      <c r="H26" s="14">
        <v>0</v>
      </c>
      <c r="I26" s="14">
        <v>6.1215919199248576</v>
      </c>
      <c r="J26" s="14">
        <v>0</v>
      </c>
      <c r="K26" s="14">
        <v>4.432422823683777</v>
      </c>
      <c r="L26" s="14">
        <v>2.2399086647884192</v>
      </c>
      <c r="M26" s="14">
        <v>8.3580115387180225</v>
      </c>
      <c r="N26" s="14">
        <v>5.3963804311049755</v>
      </c>
      <c r="O26" s="14">
        <v>2.388197965096583</v>
      </c>
    </row>
    <row r="27" spans="1:15" x14ac:dyDescent="0.15"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</row>
    <row r="28" spans="1:15" x14ac:dyDescent="0.15">
      <c r="A28" s="12" t="s">
        <v>98</v>
      </c>
      <c r="B28" s="12"/>
    </row>
    <row r="29" spans="1:15" x14ac:dyDescent="0.15">
      <c r="A29" s="13" t="s">
        <v>0</v>
      </c>
      <c r="B29" s="21" t="s">
        <v>31</v>
      </c>
      <c r="C29" s="21" t="s">
        <v>32</v>
      </c>
      <c r="D29" s="21" t="s">
        <v>33</v>
      </c>
      <c r="E29" s="21" t="s">
        <v>34</v>
      </c>
      <c r="F29" s="21" t="s">
        <v>35</v>
      </c>
    </row>
    <row r="30" spans="1:15" x14ac:dyDescent="0.15">
      <c r="A30" s="13" t="s">
        <v>99</v>
      </c>
      <c r="B30" s="23">
        <v>3.2927025764228929E-2</v>
      </c>
      <c r="C30" s="23">
        <v>15.825421534883684</v>
      </c>
      <c r="D30" s="23">
        <v>2.3152763094752126E-2</v>
      </c>
      <c r="E30" s="23">
        <v>9.5733908549961808E-3</v>
      </c>
      <c r="F30" s="23">
        <v>0.1869936972533385</v>
      </c>
    </row>
    <row r="31" spans="1:15" x14ac:dyDescent="0.15">
      <c r="A31" s="13" t="s">
        <v>100</v>
      </c>
      <c r="B31" s="23">
        <v>3.2726086074653944E-2</v>
      </c>
      <c r="C31" s="23">
        <v>11.867571442660608</v>
      </c>
      <c r="D31" s="23">
        <v>4.8948102562062917E-2</v>
      </c>
      <c r="E31" s="23">
        <v>9.5203377870113296E-3</v>
      </c>
      <c r="F31" s="23">
        <v>0.15781994761896406</v>
      </c>
    </row>
    <row r="32" spans="1:15" x14ac:dyDescent="0.15">
      <c r="A32" s="13" t="s">
        <v>101</v>
      </c>
      <c r="B32" s="23">
        <v>3.1054872394159001E-2</v>
      </c>
      <c r="C32" s="23">
        <v>11.99644677841229</v>
      </c>
      <c r="D32" s="23">
        <v>4.8375288309848941E-2</v>
      </c>
      <c r="E32" s="23">
        <v>6.0190229031100995E-3</v>
      </c>
      <c r="F32" s="23">
        <v>0.20277146430622531</v>
      </c>
    </row>
    <row r="33" spans="1:6" x14ac:dyDescent="0.15">
      <c r="A33" s="13" t="s">
        <v>102</v>
      </c>
      <c r="B33" s="23">
        <v>2.4841521813243943E-2</v>
      </c>
      <c r="C33" s="23">
        <v>10.660567078270223</v>
      </c>
      <c r="D33" s="23">
        <v>4.3307569789588385E-2</v>
      </c>
      <c r="E33" s="23">
        <v>9.0115329479441651E-3</v>
      </c>
      <c r="F33" s="23">
        <v>0.12783245726355424</v>
      </c>
    </row>
    <row r="34" spans="1:6" x14ac:dyDescent="0.15">
      <c r="A34" s="13" t="s">
        <v>103</v>
      </c>
      <c r="B34" s="23">
        <v>3.4400062424308042E-2</v>
      </c>
      <c r="C34" s="23">
        <v>15.196607877439456</v>
      </c>
      <c r="D34" s="23">
        <v>2.1042538331414992E-2</v>
      </c>
      <c r="E34" s="23">
        <v>8.707045786694111E-3</v>
      </c>
      <c r="F34" s="23">
        <v>6.9538911564871506E-2</v>
      </c>
    </row>
    <row r="35" spans="1:6" x14ac:dyDescent="0.15">
      <c r="A35" s="13" t="s">
        <v>104</v>
      </c>
      <c r="B35" s="23">
        <v>2.5564752051947429E-2</v>
      </c>
      <c r="C35" s="23">
        <v>12.182577517298402</v>
      </c>
      <c r="D35" s="23">
        <v>5.4169813530375234E-2</v>
      </c>
      <c r="E35" s="23">
        <v>6.1310088473084771E-3</v>
      </c>
      <c r="F35" s="23">
        <v>3.8282192717056344E-2</v>
      </c>
    </row>
    <row r="36" spans="1:6" x14ac:dyDescent="0.15">
      <c r="A36" s="13" t="s">
        <v>105</v>
      </c>
      <c r="B36" s="23">
        <v>2.2193604072241226E-2</v>
      </c>
      <c r="C36" s="23">
        <v>10.238173678517114</v>
      </c>
      <c r="D36" s="23">
        <v>1.6692476605149161E-2</v>
      </c>
      <c r="E36" s="23">
        <v>5.2042228125488317E-3</v>
      </c>
      <c r="F36" s="23">
        <v>0.11723512724273868</v>
      </c>
    </row>
    <row r="37" spans="1:6" x14ac:dyDescent="0.15">
      <c r="A37" s="13" t="s">
        <v>106</v>
      </c>
      <c r="B37" s="23">
        <v>2.6977042909483682E-2</v>
      </c>
      <c r="C37" s="23">
        <v>11.922516518307088</v>
      </c>
      <c r="D37" s="23">
        <v>1.4495590201696402E-2</v>
      </c>
      <c r="E37" s="23">
        <v>7.6649024754290316E-3</v>
      </c>
      <c r="F37" s="23">
        <v>4.2674520555063176E-2</v>
      </c>
    </row>
    <row r="38" spans="1:6" x14ac:dyDescent="0.15">
      <c r="A38" s="13" t="s">
        <v>107</v>
      </c>
      <c r="B38" s="23">
        <v>3.533243870164629E-2</v>
      </c>
      <c r="C38" s="23">
        <v>17.762414204178835</v>
      </c>
      <c r="D38" s="23">
        <v>4.5424045646179086E-2</v>
      </c>
      <c r="E38" s="23">
        <v>6.4860669223465017E-3</v>
      </c>
      <c r="F38" s="23">
        <v>5.2230810071665301E-2</v>
      </c>
    </row>
    <row r="39" spans="1:6" x14ac:dyDescent="0.15">
      <c r="A39" s="13" t="s">
        <v>108</v>
      </c>
      <c r="B39" s="23">
        <v>3.4381885458748949E-2</v>
      </c>
      <c r="C39" s="23">
        <v>18.871383951201764</v>
      </c>
      <c r="D39" s="23">
        <v>2.9042516024798338E-2</v>
      </c>
      <c r="E39" s="23">
        <v>6.072668211739434E-3</v>
      </c>
      <c r="F39" s="23">
        <v>3.9058643223336069E-2</v>
      </c>
    </row>
    <row r="40" spans="1:6" x14ac:dyDescent="0.15">
      <c r="A40" s="13" t="s">
        <v>109</v>
      </c>
      <c r="B40" s="23">
        <v>3.8856200439905356E-2</v>
      </c>
      <c r="C40" s="23">
        <v>14.769128609945724</v>
      </c>
      <c r="D40" s="23">
        <v>2.4768933772759776E-2</v>
      </c>
      <c r="E40" s="23">
        <v>6.9041757795045072E-3</v>
      </c>
      <c r="F40" s="23">
        <v>4.7098107955125181E-2</v>
      </c>
    </row>
    <row r="41" spans="1:6" x14ac:dyDescent="0.15">
      <c r="A41" s="13" t="s">
        <v>110</v>
      </c>
      <c r="B41" s="23">
        <v>2.9336052590963699E-2</v>
      </c>
      <c r="C41" s="23">
        <v>11.563665072169226</v>
      </c>
      <c r="D41" s="23">
        <v>2.2334080231083745E-2</v>
      </c>
      <c r="E41" s="23">
        <v>6.052008423094511E-3</v>
      </c>
      <c r="F41" s="23">
        <v>3.0456394617698876E-2</v>
      </c>
    </row>
    <row r="42" spans="1:6" x14ac:dyDescent="0.15">
      <c r="A42" s="13" t="s">
        <v>111</v>
      </c>
      <c r="B42" s="23">
        <v>2.3850318879171235E-2</v>
      </c>
      <c r="C42" s="23">
        <v>7.3835067902532465</v>
      </c>
      <c r="D42" s="23">
        <v>4.8115820837302266E-2</v>
      </c>
      <c r="E42" s="23">
        <v>8.5401421067037905E-3</v>
      </c>
      <c r="F42" s="23">
        <v>6.7400192650501858E-2</v>
      </c>
    </row>
    <row r="43" spans="1:6" x14ac:dyDescent="0.15">
      <c r="A43" s="13" t="s">
        <v>112</v>
      </c>
      <c r="B43" s="23">
        <v>2.0924455736833561E-2</v>
      </c>
      <c r="C43" s="23">
        <v>11.850239938747563</v>
      </c>
      <c r="D43" s="23">
        <v>3.9266585065078033E-2</v>
      </c>
      <c r="E43" s="23">
        <v>6.8528659751630888E-3</v>
      </c>
      <c r="F43" s="23">
        <v>4.1086031516449663E-2</v>
      </c>
    </row>
    <row r="44" spans="1:6" x14ac:dyDescent="0.15">
      <c r="A44" s="13" t="s">
        <v>113</v>
      </c>
      <c r="B44" s="23">
        <v>2.2637485307002572E-2</v>
      </c>
      <c r="C44" s="23">
        <v>10.467050426381984</v>
      </c>
      <c r="D44" s="23">
        <v>2.3859716557024655E-2</v>
      </c>
      <c r="E44" s="23">
        <v>5.7877642188631021E-3</v>
      </c>
      <c r="F44" s="23">
        <v>5.1729594777136512E-2</v>
      </c>
    </row>
    <row r="45" spans="1:6" x14ac:dyDescent="0.15">
      <c r="A45" s="13" t="s">
        <v>114</v>
      </c>
      <c r="B45" s="23">
        <v>2.208646544861877E-2</v>
      </c>
      <c r="C45" s="23">
        <v>12.059728514553475</v>
      </c>
      <c r="D45" s="23">
        <v>4.2466622903891721E-2</v>
      </c>
      <c r="E45" s="23">
        <v>8.5489862227200748E-3</v>
      </c>
      <c r="F45" s="23">
        <v>4.6521714971447629E-2</v>
      </c>
    </row>
    <row r="46" spans="1:6" x14ac:dyDescent="0.15">
      <c r="A46" s="13" t="s">
        <v>115</v>
      </c>
      <c r="B46" s="23">
        <v>2.3670140791975734E-2</v>
      </c>
      <c r="C46" s="23">
        <v>10.811315227630452</v>
      </c>
      <c r="D46" s="23">
        <v>5.0516938079032153E-2</v>
      </c>
      <c r="E46" s="23">
        <v>9.2054574852433995E-3</v>
      </c>
      <c r="F46" s="23">
        <v>4.9110222710642276E-2</v>
      </c>
    </row>
    <row r="47" spans="1:6" x14ac:dyDescent="0.15">
      <c r="A47" s="13" t="s">
        <v>116</v>
      </c>
      <c r="B47" s="23">
        <v>2.155462791507284E-2</v>
      </c>
      <c r="C47" s="23">
        <v>9.6877276180270577</v>
      </c>
      <c r="D47" s="23">
        <v>8.231414010582469E-2</v>
      </c>
      <c r="E47" s="23">
        <v>6.4689467543884863E-3</v>
      </c>
      <c r="F47" s="23">
        <v>3.9365523228675765E-2</v>
      </c>
    </row>
    <row r="48" spans="1:6" x14ac:dyDescent="0.15">
      <c r="A48" s="13" t="s">
        <v>117</v>
      </c>
      <c r="B48" s="23">
        <v>2.5242003294656111E-2</v>
      </c>
      <c r="C48" s="23">
        <v>10.626946691248779</v>
      </c>
      <c r="D48" s="23">
        <v>1.8823778464523815E-2</v>
      </c>
      <c r="E48" s="23">
        <v>7.3328609125928174E-3</v>
      </c>
      <c r="F48" s="23">
        <v>4.7159754287819336E-2</v>
      </c>
    </row>
    <row r="49" spans="1:6" x14ac:dyDescent="0.15">
      <c r="A49" s="13" t="s">
        <v>118</v>
      </c>
      <c r="B49" s="23">
        <v>1.6082612805552846E-2</v>
      </c>
      <c r="C49" s="23">
        <v>5.6887687599944279</v>
      </c>
      <c r="D49" s="23">
        <v>1.6042995882933467E-2</v>
      </c>
      <c r="E49" s="23">
        <v>7.3941036787005705E-3</v>
      </c>
      <c r="F49" s="23">
        <v>1.8649665647301542E-2</v>
      </c>
    </row>
    <row r="50" spans="1:6" x14ac:dyDescent="0.15">
      <c r="A50" s="13" t="s">
        <v>119</v>
      </c>
      <c r="B50" s="23">
        <v>2.3363071480479086E-2</v>
      </c>
      <c r="C50" s="23">
        <v>12.978625659506489</v>
      </c>
      <c r="D50" s="23">
        <v>2.5130022667297077E-2</v>
      </c>
      <c r="E50" s="23">
        <v>9.6832918491940295E-3</v>
      </c>
      <c r="F50" s="23">
        <v>4.4302321479496323E-2</v>
      </c>
    </row>
    <row r="51" spans="1:6" x14ac:dyDescent="0.15">
      <c r="A51" s="13" t="s">
        <v>120</v>
      </c>
      <c r="B51" s="23">
        <v>2.5547487480276469E-2</v>
      </c>
      <c r="C51" s="23">
        <v>12.23275098276422</v>
      </c>
      <c r="D51" s="23">
        <v>4.8854055133119391E-2</v>
      </c>
      <c r="E51" s="23">
        <v>6.4413608298873951E-3</v>
      </c>
      <c r="F51" s="23">
        <v>3.7937596012365987E-2</v>
      </c>
    </row>
    <row r="52" spans="1:6" x14ac:dyDescent="0.15">
      <c r="A52" s="13" t="s">
        <v>121</v>
      </c>
      <c r="B52" s="23">
        <v>3.0983446531939726E-2</v>
      </c>
      <c r="C52" s="23">
        <v>11.008828293991865</v>
      </c>
      <c r="D52" s="23">
        <v>3.061391218762307E-2</v>
      </c>
      <c r="E52" s="23">
        <v>1.7472429252247981E-2</v>
      </c>
      <c r="F52" s="23">
        <v>3.2934212999597659E-2</v>
      </c>
    </row>
    <row r="53" spans="1:6" x14ac:dyDescent="0.15">
      <c r="A53" s="13" t="s">
        <v>122</v>
      </c>
      <c r="B53" s="24">
        <v>2.5524272260668019E-2</v>
      </c>
      <c r="C53" s="24">
        <v>14.401491494906681</v>
      </c>
      <c r="D53" s="24">
        <v>3.8427637800871814E-2</v>
      </c>
      <c r="E53" s="24">
        <v>8.3453995452741278E-3</v>
      </c>
      <c r="F53" s="24">
        <v>6.2726854756563893E-2</v>
      </c>
    </row>
  </sheetData>
  <mergeCells count="1">
    <mergeCell ref="A1:C1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Raw Data</vt:lpstr>
      <vt:lpstr>Calibration curve</vt:lpstr>
      <vt:lpstr>Serum</vt:lpstr>
      <vt:lpstr>Results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Jinhua Chi</dc:creator>
  <cp:lastModifiedBy>Kyle Kim</cp:lastModifiedBy>
  <dcterms:created xsi:type="dcterms:W3CDTF">2023-07-28T15:41:33Z</dcterms:created>
  <dcterms:modified xsi:type="dcterms:W3CDTF">2025-09-10T14:27:07Z</dcterms:modified>
</cp:coreProperties>
</file>